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Category Management\SWC's\SWC's\SWC207 - Fleet Maintenance\4 - New Procurement 11.22.23 - 11.21.28\Contract Management File\13) Draft Solicitation\RFI Drafts\"/>
    </mc:Choice>
  </mc:AlternateContent>
  <xr:revisionPtr revIDLastSave="0" documentId="8_{6D988B0C-01F2-407A-9F70-CDE0D4466B4A}" xr6:coauthVersionLast="47" xr6:coauthVersionMax="47" xr10:uidLastSave="{00000000-0000-0000-0000-000000000000}"/>
  <bookViews>
    <workbookView xWindow="10500" yWindow="-16515" windowWidth="29040" windowHeight="15840" activeTab="3" xr2:uid="{C7CF91CB-E577-483A-9FE7-657E57089E43}"/>
  </bookViews>
  <sheets>
    <sheet name="1 - Instructions" sheetId="1" r:id="rId1"/>
    <sheet name="2 - Preventative Maintenance" sheetId="2" r:id="rId2"/>
    <sheet name="3 - Full Service Maint. Labor" sheetId="3" r:id="rId3"/>
    <sheet name="4 - Full Service Maint. Part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4" l="1"/>
  <c r="A2" i="3"/>
  <c r="A2" i="2"/>
  <c r="J4" i="2"/>
  <c r="I4" i="2"/>
  <c r="H4" i="2"/>
  <c r="G4" i="2"/>
  <c r="N27" i="2"/>
  <c r="N26" i="2"/>
  <c r="L27" i="2"/>
  <c r="L26" i="2"/>
  <c r="J27" i="2"/>
  <c r="J26" i="2"/>
  <c r="H27" i="2"/>
  <c r="H26" i="2"/>
  <c r="J71" i="4" l="1"/>
  <c r="J72" i="4"/>
  <c r="J73" i="4"/>
  <c r="J74" i="4"/>
  <c r="J75" i="4"/>
  <c r="J76" i="4"/>
  <c r="J77" i="4"/>
  <c r="J78" i="4"/>
  <c r="J79" i="4"/>
  <c r="J80" i="4"/>
  <c r="J81" i="4"/>
  <c r="J82" i="4"/>
  <c r="H71" i="4"/>
  <c r="H72" i="4"/>
  <c r="H73" i="4"/>
  <c r="H74" i="4"/>
  <c r="H75" i="4"/>
  <c r="H76" i="4"/>
  <c r="H77" i="4"/>
  <c r="H78" i="4"/>
  <c r="H79" i="4"/>
  <c r="H80" i="4"/>
  <c r="H81" i="4"/>
  <c r="H82" i="4"/>
  <c r="F71" i="4"/>
  <c r="F72" i="4"/>
  <c r="F73" i="4"/>
  <c r="F74" i="4"/>
  <c r="F75" i="4"/>
  <c r="F76" i="4"/>
  <c r="F77" i="4"/>
  <c r="F78" i="4"/>
  <c r="F79" i="4"/>
  <c r="F80" i="4"/>
  <c r="F81" i="4"/>
  <c r="F82" i="4"/>
  <c r="J50" i="4"/>
  <c r="J51" i="4"/>
  <c r="J52" i="4"/>
  <c r="J53" i="4"/>
  <c r="J54" i="4"/>
  <c r="J55" i="4"/>
  <c r="J56" i="4"/>
  <c r="J57" i="4"/>
  <c r="J58" i="4"/>
  <c r="J59" i="4"/>
  <c r="J60" i="4"/>
  <c r="J61" i="4"/>
  <c r="H50" i="4"/>
  <c r="H51" i="4"/>
  <c r="H52" i="4"/>
  <c r="H53" i="4"/>
  <c r="H54" i="4"/>
  <c r="H55" i="4"/>
  <c r="H56" i="4"/>
  <c r="H57" i="4"/>
  <c r="H58" i="4"/>
  <c r="H59" i="4"/>
  <c r="H60" i="4"/>
  <c r="H61" i="4"/>
  <c r="F50" i="4"/>
  <c r="F51" i="4"/>
  <c r="F52" i="4"/>
  <c r="F53" i="4"/>
  <c r="F54" i="4"/>
  <c r="F55" i="4"/>
  <c r="F56" i="4"/>
  <c r="F57" i="4"/>
  <c r="F58" i="4"/>
  <c r="F59" i="4"/>
  <c r="F60" i="4"/>
  <c r="F61" i="4"/>
  <c r="J70" i="4"/>
  <c r="H70" i="4"/>
  <c r="F70" i="4"/>
  <c r="J49" i="4"/>
  <c r="H49" i="4"/>
  <c r="F49" i="4"/>
  <c r="J30" i="4"/>
  <c r="J31" i="4"/>
  <c r="J32" i="4"/>
  <c r="J33" i="4"/>
  <c r="J34" i="4"/>
  <c r="J35" i="4"/>
  <c r="J36" i="4"/>
  <c r="J37" i="4"/>
  <c r="J38" i="4"/>
  <c r="J39" i="4"/>
  <c r="J40" i="4"/>
  <c r="H30" i="4"/>
  <c r="H31" i="4"/>
  <c r="H32" i="4"/>
  <c r="H33" i="4"/>
  <c r="H34" i="4"/>
  <c r="H35" i="4"/>
  <c r="H36" i="4"/>
  <c r="H37" i="4"/>
  <c r="H38" i="4"/>
  <c r="H39" i="4"/>
  <c r="H40" i="4"/>
  <c r="F30" i="4"/>
  <c r="F31" i="4"/>
  <c r="F32" i="4"/>
  <c r="F33" i="4"/>
  <c r="F34" i="4"/>
  <c r="F35" i="4"/>
  <c r="F36" i="4"/>
  <c r="F37" i="4"/>
  <c r="F38" i="4"/>
  <c r="F39" i="4"/>
  <c r="F40" i="4"/>
  <c r="J29" i="4"/>
  <c r="J28" i="4"/>
  <c r="H29" i="4"/>
  <c r="H28" i="4"/>
  <c r="F28" i="4"/>
  <c r="F29" i="4"/>
  <c r="J9" i="4"/>
  <c r="J10" i="4"/>
  <c r="J11" i="4"/>
  <c r="J12" i="4"/>
  <c r="J13" i="4"/>
  <c r="J14" i="4"/>
  <c r="J15" i="4"/>
  <c r="J16" i="4"/>
  <c r="J17" i="4"/>
  <c r="J18" i="4"/>
  <c r="J19" i="4"/>
  <c r="J8" i="4"/>
  <c r="J7" i="4"/>
  <c r="H8" i="4"/>
  <c r="H9" i="4"/>
  <c r="H10" i="4"/>
  <c r="H11" i="4"/>
  <c r="H12" i="4"/>
  <c r="H13" i="4"/>
  <c r="H14" i="4"/>
  <c r="H15" i="4"/>
  <c r="H16" i="4"/>
  <c r="H17" i="4"/>
  <c r="H18" i="4"/>
  <c r="H19" i="4"/>
  <c r="H7" i="4"/>
  <c r="F8" i="4"/>
  <c r="F9" i="4"/>
  <c r="F10" i="4"/>
  <c r="F11" i="4"/>
  <c r="F12" i="4"/>
  <c r="F13" i="4"/>
  <c r="F14" i="4"/>
  <c r="F15" i="4"/>
  <c r="F16" i="4"/>
  <c r="F17" i="4"/>
  <c r="F18" i="4"/>
  <c r="F19" i="4"/>
  <c r="F7" i="4"/>
  <c r="O5" i="4" l="1"/>
  <c r="N5" i="4"/>
  <c r="M5" i="4"/>
  <c r="L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tc={88C93AAA-911E-4FE9-A360-FFF91C67DB85}</author>
  </authors>
  <commentList>
    <comment ref="D19" authorId="0" shapeId="0" xr:uid="{88C93AAA-911E-4FE9-A360-FFF91C67DB85}">
      <text>
        <t>[Threaded comment]
Your version of Excel allows you to read this threaded comment; however, any edits to it will get removed if the file is opened in a newer version of Excel. Learn more: https://go.microsoft.com/fwlink/?linkid=870924
Comment:
    Let's ask VAM what we should change this to.
Reply:
    I already did, this is what they suggested.</t>
      </text>
    </comment>
  </commentList>
</comments>
</file>

<file path=xl/sharedStrings.xml><?xml version="1.0" encoding="utf-8"?>
<sst xmlns="http://schemas.openxmlformats.org/spreadsheetml/2006/main" count="295" uniqueCount="111">
  <si>
    <t>SWC #207 - Fleet Maintenance</t>
  </si>
  <si>
    <t>Respondent Name:</t>
  </si>
  <si>
    <t>Attachment B: Evaluation Model</t>
  </si>
  <si>
    <t>Respondent Contact Person:</t>
  </si>
  <si>
    <t>Contact Person's Phone Number:</t>
  </si>
  <si>
    <t>Instructions:</t>
  </si>
  <si>
    <t>Contact Person's Email:</t>
  </si>
  <si>
    <t>1) The Evaluation Model includes three (3) separate worksheets in addition to the instructions page: 2 - Preventative Maintenance, 3 - Full Service Maintenance (Labor), and 4 - Full Service Maintenance (Parts).</t>
  </si>
  <si>
    <t>4) Bidding instructions specific to each category can be found in their respective worksheets: 2- Preventative Maintenance, 3 - Full Service Maintenance (Labor), and 4 - Full Service Maintenance (Parts).</t>
  </si>
  <si>
    <t>2) Please review Attachment A State Regions before completing the Evaluation Model.</t>
  </si>
  <si>
    <r>
      <t xml:space="preserve">3) The State intends to award a contract to the lowest responsive and responsible respondent in each category (Category 1 - Preventative Maintenance and Category 2 - Full Service Maintenance) within each region detailed in Attachment A. This will be determined by calculating the Evaluation Score of each category and each region. Respondents providing services in more than one region, and/or more than one category, may bid on any and all categories in which they meet all requirements. However, respondents must bid </t>
    </r>
    <r>
      <rPr>
        <sz val="11"/>
        <color rgb="FFFF0000"/>
        <rFont val="Calibri"/>
        <family val="2"/>
        <scheme val="minor"/>
      </rPr>
      <t>ALL</t>
    </r>
    <r>
      <rPr>
        <sz val="11"/>
        <color theme="1"/>
        <rFont val="Calibri"/>
        <family val="2"/>
        <scheme val="minor"/>
      </rPr>
      <t xml:space="preserve"> lines within a category in which they choose to bid. Failure to do so will result in a respondent's bid being considered unresponsive. </t>
    </r>
    <r>
      <rPr>
        <sz val="11"/>
        <color rgb="FFFF0000"/>
        <rFont val="Calibri"/>
        <family val="2"/>
        <scheme val="minor"/>
      </rPr>
      <t xml:space="preserve">In order to be considered for contract award for a region in Category 2 - Full Service Maintenance, a Respondent MUST complete both worksheets 3 and 4 for that region. </t>
    </r>
  </si>
  <si>
    <t>Region 1 Evaluation Score</t>
  </si>
  <si>
    <t>Region 2 Evaluation Score</t>
  </si>
  <si>
    <t>Region 3 Evaluation Score</t>
  </si>
  <si>
    <t>Region 4 Evaluation Score</t>
  </si>
  <si>
    <t>Category 1 - Preventative Maintenance</t>
  </si>
  <si>
    <t>Line</t>
  </si>
  <si>
    <t>Evaluation Factor</t>
  </si>
  <si>
    <t>Service/Line Item</t>
  </si>
  <si>
    <t>Description</t>
  </si>
  <si>
    <t>Price: Region 1</t>
  </si>
  <si>
    <t>Price: Region 2</t>
  </si>
  <si>
    <t>Price: Region 3</t>
  </si>
  <si>
    <t>Price: Region 4</t>
  </si>
  <si>
    <t>Change the oil (up to 5 quarts), replace the oil &amp; filter, check and fill fluids,  inspect key engine components. Bidders should price using Synthetic Blend Oil or equivalent.</t>
  </si>
  <si>
    <t xml:space="preserve">Change the oil (over 5 quarts and up to 8 quarts), replace the oil &amp; filter, check and fill fluids,  inspect key engine components. Bidders should price using Synthetic Blend Oil or equivalent. </t>
  </si>
  <si>
    <t>Change the oil (up to 6 quarts), replace the oil and filter, check and fill fluids, inspect key engine compotents. Bidders should  price using Full Synthetic Oil, 5W-20 DEXOS, or 5W-30 DEXOS.</t>
  </si>
  <si>
    <t>Change the oil (over 6 quarts and up to 7 quarts), replace the oil and filter, check and fill fluids, inspect key engine compotents. Bidders should  price using Full Synthetic Oil, 5W-20 DEXOS, or 5W-30 DEXOS.</t>
  </si>
  <si>
    <t>Change the oil (7 quarts and up to 8 quarts), replace the oil and filter, check and fill fluids, inspect key engine compotents. Bidders should  price using Full Synthetic Oil, 5W-20 DEXOS, or 5W-30 DEXOS.</t>
  </si>
  <si>
    <t>Tire Rotation, All Four (4) Tires</t>
  </si>
  <si>
    <t>Change the position of the tires according to the vehicle and tire manufacturers' recommended rotation pattern.</t>
  </si>
  <si>
    <t>Transmission Fluid</t>
  </si>
  <si>
    <t>Remove old transmission fluid, and replace it with new clean fluid of the grade recommended by the vehicle manufacturer.</t>
  </si>
  <si>
    <t>AC Evacuation and Recharge</t>
  </si>
  <si>
    <t>Air Conditioning service to evacuate &amp; recharge the system with new coolant with appropriate type per vehicle specifications</t>
  </si>
  <si>
    <t>Radiator Flush and Fill</t>
  </si>
  <si>
    <t>Remove the old antifreeze from the radiator and replaced with new antifreeze per the vehicle manufacturer's recommendations.</t>
  </si>
  <si>
    <t>Catalog Discount for Lines 10 and 11</t>
  </si>
  <si>
    <t>Percentage Discount: Region 1</t>
  </si>
  <si>
    <t>Percentage Discount: Region 2</t>
  </si>
  <si>
    <t>Percentage Discount: Region 3</t>
  </si>
  <si>
    <t>Percentage Discount: Region 4</t>
  </si>
  <si>
    <t>Catalog Used</t>
  </si>
  <si>
    <t>Region 1</t>
  </si>
  <si>
    <t>Region 2</t>
  </si>
  <si>
    <t>Region 3</t>
  </si>
  <si>
    <t>Region 4</t>
  </si>
  <si>
    <t>Weight</t>
  </si>
  <si>
    <t>Service</t>
  </si>
  <si>
    <t>Catalog Price</t>
  </si>
  <si>
    <t>State Price 
With Discount</t>
  </si>
  <si>
    <t>State Price
With Discount</t>
  </si>
  <si>
    <t>Replace Air Filter</t>
  </si>
  <si>
    <t>Replace old engine filter with a new, clean filter.</t>
  </si>
  <si>
    <t>Replace Wiper Blades</t>
  </si>
  <si>
    <t>Remove the old windshield wiper blades and replace with new ones.</t>
  </si>
  <si>
    <r>
      <t xml:space="preserve">Instructions:
</t>
    </r>
    <r>
      <rPr>
        <sz val="10"/>
        <color theme="1"/>
        <rFont val="Open Sans"/>
        <family val="2"/>
      </rPr>
      <t xml:space="preserve">1) After reading all service/line item descriptions, respondents shall input a fixed, flat-rate price into the yellow highlighted cells. This price must include parts and labor. The weight is the estimated percentage of total funds spent on that line. This is an estimate. No amount of spend can be guaranteed by the State of Tennessee. Respondents will receive an evaluated points total based on all line item prices and the weight of each line.
2) As stated on the 1 - Instructions worksheet, respondents providing services in more than one region, and/or more than one category, may bid on any and all categories in which they meet all requirements. However, respondents must bid </t>
    </r>
    <r>
      <rPr>
        <sz val="10"/>
        <color rgb="FFFF0000"/>
        <rFont val="Open Sans"/>
        <family val="2"/>
      </rPr>
      <t>ALL</t>
    </r>
    <r>
      <rPr>
        <sz val="10"/>
        <color theme="1"/>
        <rFont val="Open Sans"/>
        <family val="2"/>
      </rPr>
      <t xml:space="preserve"> lines within a category in which they choose to bid. </t>
    </r>
    <r>
      <rPr>
        <sz val="10"/>
        <color rgb="FFFF0000"/>
        <rFont val="Open Sans"/>
        <family val="2"/>
      </rPr>
      <t>This is the only worksheet that must be completed to be considered for award of Category 1 - Preventative Maintenance.</t>
    </r>
    <r>
      <rPr>
        <sz val="10"/>
        <color theme="1"/>
        <rFont val="Open Sans"/>
        <family val="2"/>
      </rPr>
      <t xml:space="preserve"> </t>
    </r>
    <r>
      <rPr>
        <sz val="10"/>
        <color rgb="FFFF0000"/>
        <rFont val="Open Sans"/>
        <family val="2"/>
      </rPr>
      <t xml:space="preserve">In order to be considered for contract award for a region in Category 2 - Full Service Maintenance, a Respondent MUST complete both worksheets 3 and 4 for that region. </t>
    </r>
    <r>
      <rPr>
        <sz val="10"/>
        <color theme="1"/>
        <rFont val="Open Sans"/>
        <family val="2"/>
      </rPr>
      <t xml:space="preserve">
3) Respondents are allowed to bid unique prices for each region. 
4) For line items 10 and 11: please input the respondent's catalog price of each product for the vehicle listed, then enter the percent discount bid. A formula will calculate the final cost after the discount bid and will only apply to line items that are not being bid on a fixed cost basis (lines 10 and 11). Note that this discount will apply for these items on all State vehicles, not just the example given. Additionally: Please include the parts catalog(s) used by the respondent in the blue cell.</t>
    </r>
  </si>
  <si>
    <t>Category 2 - Full Service Maintenance (Labor)</t>
  </si>
  <si>
    <t>Pricing Component</t>
  </si>
  <si>
    <t xml:space="preserve">Price Region: 2 </t>
  </si>
  <si>
    <t>Labor Rate</t>
  </si>
  <si>
    <t>Per Hour Labor Rate for all Full Service Maintenance services provided.</t>
  </si>
  <si>
    <t xml:space="preserve">Region 2 </t>
  </si>
  <si>
    <t>Maintenance Guide - Please list the maintenance guide used for each region in the blue cells</t>
  </si>
  <si>
    <t>Parts Catalog - Please list the parts catalog used for each region in the blue cells</t>
  </si>
  <si>
    <t>Additional Manitenance Guides/Price Catalogs Used</t>
  </si>
  <si>
    <t>Region Used</t>
  </si>
  <si>
    <r>
      <t xml:space="preserve">Instructions:
</t>
    </r>
    <r>
      <rPr>
        <sz val="9"/>
        <color theme="1"/>
        <rFont val="Open Sans"/>
        <family val="2"/>
      </rPr>
      <t>1) After reading all service/line item descriptions, respondents shall input a fixed, flat-rate price into the yellow highlighted cells. The labor rates will be combined with the catalog discount proposed on worksheet 4 - Full Service Maint. Parts for a total evaluation score per region. 
2) As stated on the 1 - Instructions worksheet, respondents providing services in more than one region, and/or more than one category, may bid on any and all categories in which they meet all requirements. However, respondents must bid</t>
    </r>
    <r>
      <rPr>
        <sz val="9"/>
        <rFont val="Open Sans"/>
        <family val="2"/>
      </rPr>
      <t xml:space="preserve"> ALL</t>
    </r>
    <r>
      <rPr>
        <sz val="9"/>
        <color theme="1"/>
        <rFont val="Open Sans"/>
        <family val="2"/>
      </rPr>
      <t xml:space="preserve"> lines within a category in which they choose to bid. In order to be considered for contract award for a region in Category 2 - Full Service Maintenance, a Respondent MUST complete both worksheets 3 and 4 for that region. 
3) Respondents are allowed to bid unique prices for each region. 
4) Please enter the maintenance guide and parts catalog used for each region and any additional guides used by the supplier.  </t>
    </r>
  </si>
  <si>
    <t>Vehicle Year:</t>
  </si>
  <si>
    <t>Vehicle Make:</t>
  </si>
  <si>
    <t>Ford</t>
  </si>
  <si>
    <t>Vehicle Model:</t>
  </si>
  <si>
    <t>Police Interceptor</t>
  </si>
  <si>
    <t>Engine</t>
  </si>
  <si>
    <t>3.7L V6</t>
  </si>
  <si>
    <t>Parts</t>
  </si>
  <si>
    <t>State Price with Discount</t>
  </si>
  <si>
    <t>Alternator</t>
  </si>
  <si>
    <t>Brake Pads</t>
  </si>
  <si>
    <t>Brake Rotor</t>
  </si>
  <si>
    <t>Fuel Injectors</t>
  </si>
  <si>
    <t>Water Pump</t>
  </si>
  <si>
    <t>Fuel Pump</t>
  </si>
  <si>
    <t>Brake Master Cylinder</t>
  </si>
  <si>
    <t>Radiator</t>
  </si>
  <si>
    <t>Starter</t>
  </si>
  <si>
    <t>Battery (590 CCA)</t>
  </si>
  <si>
    <t>Catalytic Converter</t>
  </si>
  <si>
    <t>Muffler</t>
  </si>
  <si>
    <t xml:space="preserve">Oxygen Sensor </t>
  </si>
  <si>
    <t>Catalog Discount=</t>
  </si>
  <si>
    <t>Catalog Used=</t>
  </si>
  <si>
    <t>Category 2 - Full Service Maintenance (Parts)</t>
  </si>
  <si>
    <r>
      <rPr>
        <b/>
        <u/>
        <sz val="9"/>
        <color theme="1"/>
        <rFont val="Open Sans"/>
        <family val="2"/>
      </rPr>
      <t>Instructions:</t>
    </r>
    <r>
      <rPr>
        <sz val="9"/>
        <color theme="1"/>
        <rFont val="Open Sans"/>
        <family val="2"/>
      </rPr>
      <t xml:space="preserve">
1) For yellow highlighted cells: please input the catalog price of each product for the vehicle example listed, then enter the percent discount bid into the blue cells. A formula will calculate the final State price after the discount bid. The labor rates will be combined with the catalog discount proposed on worksheet 4 - Full Service Maint. Parts for a total evaluation score per region. 
2) The catalog price entered must be the retail price directly from the catalog used by the respondent as listed on worksheet 3 (3 - Full Service Maint. (Labor).
3) As stated on the 1 - Instructions worksheet, respondents providing services in more than one region, and/or more than one category, may bid on any and all categories in which they meet all requirements. However, respondents must bid ALL lines within a category in which they choose to bid. In order to be considered for contract award for a region in Category 2 - Full Service Maintenance, a Respondent MUST complete both worksheets 3 and 4 for that region. </t>
    </r>
  </si>
  <si>
    <r>
      <t xml:space="preserve">Lube, Oil, Filter (see description)
</t>
    </r>
    <r>
      <rPr>
        <b/>
        <sz val="9"/>
        <color theme="4"/>
        <rFont val="Open Sans"/>
        <family val="2"/>
      </rPr>
      <t>Full Synthetic Oil with Filter, Over 7 Quarts, 5W-20 DEXOS or 5W-30 DEXOS</t>
    </r>
  </si>
  <si>
    <r>
      <t xml:space="preserve">Lube, Oil, Filter (see description)
</t>
    </r>
    <r>
      <rPr>
        <b/>
        <sz val="9"/>
        <color theme="4"/>
        <rFont val="Open Sans"/>
        <family val="2"/>
      </rPr>
      <t>Full Synthetic Oil with Filter,  6-7 Quarts, 5W-20 DEXOS or 5W-30 DEXOS</t>
    </r>
  </si>
  <si>
    <r>
      <t xml:space="preserve">Lube, Oil, Filter (see description)
</t>
    </r>
    <r>
      <rPr>
        <b/>
        <sz val="9"/>
        <color theme="4"/>
        <rFont val="Open Sans"/>
        <family val="2"/>
      </rPr>
      <t>Full Synthetic Oil with Filter, Up To 6 Quarts, 5W-20 DEXOS or 5W-30 DEXOS</t>
    </r>
  </si>
  <si>
    <r>
      <t xml:space="preserve">Lube, Oil, Filter (Large Vehicle)
</t>
    </r>
    <r>
      <rPr>
        <b/>
        <sz val="9"/>
        <color theme="4"/>
        <rFont val="Open Sans"/>
        <family val="2"/>
      </rPr>
      <t>Synthetic Blend Oil with Filter, 5-8 Quarts</t>
    </r>
  </si>
  <si>
    <r>
      <t xml:space="preserve">Lube, Oil, Filter (Standard Vehicle)
</t>
    </r>
    <r>
      <rPr>
        <b/>
        <sz val="9"/>
        <color theme="4"/>
        <rFont val="Open Sans"/>
        <family val="2"/>
      </rPr>
      <t>Synthetic Blend Oil with Filter, Up To 5 Quarts</t>
    </r>
  </si>
  <si>
    <t>Additional Quart of Synthetic Oil</t>
  </si>
  <si>
    <t>Additional Quart of Synthetic Blend Oil</t>
  </si>
  <si>
    <r>
      <t xml:space="preserve">The example vehicle to be used when pricing parts for Lines 12 and 13 is:
</t>
    </r>
    <r>
      <rPr>
        <b/>
        <sz val="11"/>
        <rFont val="Open Sans"/>
        <family val="2"/>
      </rPr>
      <t>2019 Dodge Caravan 3.6L V6</t>
    </r>
  </si>
  <si>
    <t>Please enter the percentage discount that will be applied to the catalog price of lines 12 and 13.</t>
  </si>
  <si>
    <t>F150</t>
  </si>
  <si>
    <t>3.3L V6</t>
  </si>
  <si>
    <t>Dodge</t>
  </si>
  <si>
    <t>Caravan</t>
  </si>
  <si>
    <t>3.6L V6</t>
  </si>
  <si>
    <t>Designated Contract Manager</t>
  </si>
  <si>
    <t>Secondary Contact</t>
  </si>
  <si>
    <t>Event #32110-12897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</si>
</sst>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2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0"/>
      <color theme="1"/>
      <name val="Open Sans"/>
      <family val="2"/>
    </font>
    <font>
      <sz val="11"/>
      <color theme="1"/>
      <name val="Open Sans"/>
      <family val="2"/>
    </font>
    <font>
      <b/>
      <u/>
      <sz val="11"/>
      <color theme="1"/>
      <name val="Calibri"/>
      <family val="2"/>
      <scheme val="minor"/>
    </font>
    <font>
      <b/>
      <sz val="11"/>
      <color theme="1"/>
      <name val="Open Sans"/>
      <family val="2"/>
    </font>
    <font>
      <b/>
      <sz val="10"/>
      <color theme="0"/>
      <name val="Open Sans"/>
      <family val="2"/>
    </font>
    <font>
      <b/>
      <u/>
      <sz val="10"/>
      <color theme="1"/>
      <name val="Open Sans"/>
      <family val="2"/>
    </font>
    <font>
      <b/>
      <u/>
      <sz val="9"/>
      <color theme="1"/>
      <name val="Open Sans"/>
      <family val="2"/>
    </font>
    <font>
      <b/>
      <sz val="11"/>
      <color theme="0"/>
      <name val="Open Sans"/>
      <family val="2"/>
    </font>
    <font>
      <sz val="9"/>
      <color theme="1"/>
      <name val="Open Sans"/>
      <family val="2"/>
    </font>
    <font>
      <b/>
      <sz val="9"/>
      <color theme="1"/>
      <name val="Open Sans"/>
      <family val="2"/>
    </font>
    <font>
      <sz val="9"/>
      <name val="Open Sans"/>
      <family val="2"/>
    </font>
    <font>
      <sz val="10"/>
      <color theme="1"/>
      <name val="Open Sans"/>
      <family val="2"/>
    </font>
    <font>
      <b/>
      <sz val="9"/>
      <name val="Open Sans"/>
      <family val="2"/>
    </font>
    <font>
      <b/>
      <sz val="9"/>
      <color theme="0"/>
      <name val="Open Sans"/>
      <family val="2"/>
    </font>
    <font>
      <sz val="10"/>
      <color rgb="FFFF0000"/>
      <name val="Open Sans"/>
      <family val="2"/>
    </font>
    <font>
      <b/>
      <u/>
      <sz val="14"/>
      <color theme="0"/>
      <name val="Open Sans"/>
      <family val="2"/>
    </font>
    <font>
      <sz val="11"/>
      <color theme="4"/>
      <name val="Open Sans"/>
      <family val="2"/>
    </font>
    <font>
      <b/>
      <sz val="9"/>
      <color theme="4"/>
      <name val="Open Sans"/>
      <family val="2"/>
    </font>
    <font>
      <b/>
      <sz val="11"/>
      <color theme="4"/>
      <name val="Open Sans"/>
      <family val="2"/>
    </font>
    <font>
      <b/>
      <sz val="11"/>
      <name val="Open Sans"/>
      <family val="2"/>
    </font>
  </fonts>
  <fills count="13">
    <fill>
      <patternFill patternType="none"/>
    </fill>
    <fill>
      <patternFill patternType="gray125"/>
    </fill>
    <fill>
      <patternFill patternType="solid">
        <fgColor rgb="FFA5A5A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
      <patternFill patternType="solid">
        <fgColor theme="2"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2" tint="-9.9978637043366805E-2"/>
        <bgColor indexed="64"/>
      </patternFill>
    </fill>
  </fills>
  <borders count="49">
    <border>
      <left/>
      <right/>
      <top/>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rgb="FF3F3F3F"/>
      </top>
      <bottom style="double">
        <color indexed="64"/>
      </bottom>
      <diagonal/>
    </border>
    <border>
      <left style="thin">
        <color indexed="64"/>
      </left>
      <right style="thin">
        <color indexed="64"/>
      </right>
      <top style="double">
        <color rgb="FF3F3F3F"/>
      </top>
      <bottom style="double">
        <color indexed="64"/>
      </bottom>
      <diagonal/>
    </border>
    <border>
      <left style="thin">
        <color indexed="64"/>
      </left>
      <right style="thin">
        <color indexed="64"/>
      </right>
      <top style="double">
        <color rgb="FF3F3F3F"/>
      </top>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style="thin">
        <color indexed="64"/>
      </right>
      <top style="double">
        <color rgb="FF3F3F3F"/>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double">
        <color rgb="FF3F3F3F"/>
      </left>
      <right/>
      <top style="double">
        <color rgb="FF3F3F3F"/>
      </top>
      <bottom style="double">
        <color rgb="FF3F3F3F"/>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rgb="FF3F3F3F"/>
      </left>
      <right style="double">
        <color rgb="FF3F3F3F"/>
      </right>
      <top/>
      <bottom style="double">
        <color rgb="FF3F3F3F"/>
      </bottom>
      <diagonal/>
    </border>
    <border>
      <left style="double">
        <color rgb="FF3F3F3F"/>
      </left>
      <right/>
      <top/>
      <bottom style="double">
        <color rgb="FF3F3F3F"/>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double">
        <color rgb="FF3F3F3F"/>
      </right>
      <top style="double">
        <color rgb="FF3F3F3F"/>
      </top>
      <bottom style="double">
        <color rgb="FF3F3F3F"/>
      </bottom>
      <diagonal/>
    </border>
    <border>
      <left style="double">
        <color rgb="FF3F3F3F"/>
      </left>
      <right style="medium">
        <color indexed="64"/>
      </right>
      <top style="double">
        <color rgb="FF3F3F3F"/>
      </top>
      <bottom style="double">
        <color rgb="FF3F3F3F"/>
      </bottom>
      <diagonal/>
    </border>
    <border>
      <left style="medium">
        <color indexed="64"/>
      </left>
      <right/>
      <top style="double">
        <color rgb="FF3F3F3F"/>
      </top>
      <bottom style="double">
        <color rgb="FF3F3F3F"/>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2" fillId="2" borderId="1" applyNumberFormat="0" applyAlignment="0" applyProtection="0"/>
  </cellStyleXfs>
  <cellXfs count="151">
    <xf numFmtId="0" fontId="0" fillId="0" borderId="0" xfId="0"/>
    <xf numFmtId="0" fontId="6" fillId="0" borderId="0" xfId="0" applyFont="1" applyFill="1" applyBorder="1" applyAlignment="1">
      <alignment wrapText="1"/>
    </xf>
    <xf numFmtId="0" fontId="6" fillId="0" borderId="0" xfId="0" applyFont="1" applyFill="1" applyBorder="1" applyAlignment="1">
      <alignment vertical="top" wrapText="1"/>
    </xf>
    <xf numFmtId="0" fontId="4" fillId="5" borderId="2" xfId="0" applyFont="1" applyFill="1" applyBorder="1"/>
    <xf numFmtId="0" fontId="4" fillId="5" borderId="3" xfId="0" applyFont="1" applyFill="1" applyBorder="1"/>
    <xf numFmtId="0" fontId="4" fillId="5" borderId="5" xfId="0" applyFont="1" applyFill="1" applyBorder="1"/>
    <xf numFmtId="0" fontId="7" fillId="5" borderId="2" xfId="0" applyFont="1" applyFill="1" applyBorder="1"/>
    <xf numFmtId="0" fontId="0" fillId="5" borderId="3" xfId="0" applyFill="1" applyBorder="1"/>
    <xf numFmtId="0" fontId="0" fillId="5" borderId="3" xfId="0" applyFont="1" applyFill="1" applyBorder="1" applyAlignment="1">
      <alignment vertical="top" wrapText="1"/>
    </xf>
    <xf numFmtId="0" fontId="0" fillId="5" borderId="3" xfId="0" applyFill="1" applyBorder="1" applyAlignment="1">
      <alignment vertical="top" wrapText="1"/>
    </xf>
    <xf numFmtId="0" fontId="0" fillId="5" borderId="5" xfId="0" applyFill="1" applyBorder="1" applyAlignment="1">
      <alignment vertical="top" wrapText="1"/>
    </xf>
    <xf numFmtId="0" fontId="4" fillId="5" borderId="12" xfId="0" applyFont="1" applyFill="1" applyBorder="1"/>
    <xf numFmtId="0" fontId="4" fillId="5" borderId="9" xfId="0" applyFont="1" applyFill="1" applyBorder="1"/>
    <xf numFmtId="0" fontId="8" fillId="0" borderId="0" xfId="0" applyFont="1"/>
    <xf numFmtId="0" fontId="6" fillId="0" borderId="0" xfId="0" applyFont="1"/>
    <xf numFmtId="2" fontId="6" fillId="0" borderId="15" xfId="0" applyNumberFormat="1" applyFont="1" applyBorder="1"/>
    <xf numFmtId="0" fontId="11" fillId="0" borderId="0" xfId="0" applyFont="1" applyAlignment="1">
      <alignment wrapText="1"/>
    </xf>
    <xf numFmtId="0" fontId="13" fillId="0" borderId="0" xfId="0" applyFont="1" applyAlignment="1">
      <alignment vertical="center" wrapText="1"/>
    </xf>
    <xf numFmtId="0" fontId="14" fillId="0" borderId="4" xfId="0" applyFont="1" applyBorder="1" applyAlignment="1">
      <alignment horizontal="center" vertical="center"/>
    </xf>
    <xf numFmtId="0" fontId="14" fillId="0" borderId="4" xfId="0" applyFont="1" applyBorder="1" applyAlignment="1">
      <alignment horizontal="left" vertical="center"/>
    </xf>
    <xf numFmtId="0" fontId="13" fillId="0" borderId="4" xfId="0" applyFont="1" applyBorder="1" applyAlignment="1">
      <alignment horizontal="left" vertical="center" wrapText="1"/>
    </xf>
    <xf numFmtId="44" fontId="15" fillId="7" borderId="4" xfId="0" applyNumberFormat="1" applyFont="1" applyFill="1" applyBorder="1" applyAlignment="1" applyProtection="1">
      <alignment horizontal="center" vertical="center"/>
      <protection locked="0"/>
    </xf>
    <xf numFmtId="0" fontId="13" fillId="0" borderId="0" xfId="0" applyFont="1" applyAlignment="1">
      <alignment vertical="top" wrapText="1"/>
    </xf>
    <xf numFmtId="0" fontId="13" fillId="0" borderId="4" xfId="0" applyFont="1" applyBorder="1" applyAlignment="1">
      <alignment vertical="center" wrapText="1"/>
    </xf>
    <xf numFmtId="0" fontId="16" fillId="0" borderId="0" xfId="0" applyFont="1" applyAlignment="1">
      <alignment wrapText="1"/>
    </xf>
    <xf numFmtId="9" fontId="14" fillId="0" borderId="4" xfId="0" applyNumberFormat="1" applyFont="1" applyBorder="1" applyAlignment="1">
      <alignment horizontal="center" vertical="center"/>
    </xf>
    <xf numFmtId="0" fontId="13" fillId="0" borderId="0" xfId="0" applyFont="1" applyAlignment="1">
      <alignment wrapText="1"/>
    </xf>
    <xf numFmtId="0" fontId="13" fillId="0" borderId="0" xfId="0" applyFont="1" applyAlignment="1">
      <alignment horizontal="center" vertical="center"/>
    </xf>
    <xf numFmtId="0" fontId="13" fillId="0" borderId="0" xfId="0" applyFont="1" applyAlignment="1">
      <alignment horizontal="left" vertical="center"/>
    </xf>
    <xf numFmtId="164" fontId="13" fillId="0" borderId="0" xfId="0" applyNumberFormat="1" applyFont="1"/>
    <xf numFmtId="0" fontId="13" fillId="0" borderId="0" xfId="0" applyFont="1"/>
    <xf numFmtId="0" fontId="12" fillId="2" borderId="1" xfId="2" applyFont="1" applyAlignment="1" applyProtection="1">
      <alignment vertical="center" wrapText="1"/>
    </xf>
    <xf numFmtId="164" fontId="12" fillId="2" borderId="1" xfId="2" applyNumberFormat="1" applyFont="1" applyAlignment="1" applyProtection="1">
      <alignment horizontal="center" wrapText="1"/>
    </xf>
    <xf numFmtId="0" fontId="13" fillId="0" borderId="18" xfId="0" applyFont="1" applyBorder="1" applyAlignment="1">
      <alignment vertical="center" wrapText="1"/>
    </xf>
    <xf numFmtId="10" fontId="17" fillId="7" borderId="4" xfId="2" applyNumberFormat="1" applyFont="1" applyFill="1" applyBorder="1" applyAlignment="1" applyProtection="1">
      <alignment horizontal="center" vertical="center" wrapText="1"/>
      <protection locked="0"/>
    </xf>
    <xf numFmtId="0" fontId="14" fillId="0" borderId="0" xfId="0" applyFont="1" applyAlignment="1">
      <alignment horizontal="center" vertical="center" wrapText="1"/>
    </xf>
    <xf numFmtId="164" fontId="18" fillId="0" borderId="0" xfId="2" applyNumberFormat="1" applyFont="1" applyFill="1" applyBorder="1" applyAlignment="1" applyProtection="1">
      <alignment wrapText="1"/>
    </xf>
    <xf numFmtId="164" fontId="12" fillId="0" borderId="0" xfId="2" applyNumberFormat="1" applyFont="1" applyFill="1" applyBorder="1" applyAlignment="1" applyProtection="1">
      <alignment wrapText="1"/>
    </xf>
    <xf numFmtId="0" fontId="12" fillId="2" borderId="1" xfId="2" applyFont="1" applyAlignment="1" applyProtection="1">
      <alignment horizontal="center" vertical="center" wrapText="1"/>
    </xf>
    <xf numFmtId="49" fontId="13" fillId="9" borderId="4" xfId="0" applyNumberFormat="1" applyFont="1" applyFill="1" applyBorder="1" applyAlignment="1" applyProtection="1">
      <alignment vertical="center" wrapText="1"/>
      <protection locked="0"/>
    </xf>
    <xf numFmtId="0" fontId="13" fillId="0" borderId="0" xfId="0" applyFont="1" applyAlignment="1">
      <alignment vertical="center"/>
    </xf>
    <xf numFmtId="0" fontId="13" fillId="0" borderId="19" xfId="0" applyFont="1" applyBorder="1" applyAlignment="1">
      <alignment vertical="center"/>
    </xf>
    <xf numFmtId="0" fontId="12" fillId="2" borderId="1" xfId="2" applyFont="1" applyAlignment="1" applyProtection="1">
      <alignment horizontal="center"/>
    </xf>
    <xf numFmtId="0" fontId="14" fillId="3" borderId="4" xfId="0" applyFont="1" applyFill="1" applyBorder="1" applyAlignment="1">
      <alignment horizontal="center" wrapText="1"/>
    </xf>
    <xf numFmtId="0" fontId="14" fillId="0" borderId="4" xfId="0" applyFont="1" applyBorder="1" applyAlignment="1">
      <alignment vertical="center"/>
    </xf>
    <xf numFmtId="0" fontId="13" fillId="0" borderId="4" xfId="0" applyFont="1" applyBorder="1" applyAlignment="1">
      <alignment vertical="center"/>
    </xf>
    <xf numFmtId="44" fontId="15" fillId="0" borderId="4" xfId="0" applyNumberFormat="1" applyFont="1" applyBorder="1" applyAlignment="1">
      <alignment horizontal="center" vertical="center"/>
    </xf>
    <xf numFmtId="0" fontId="12" fillId="2" borderId="1" xfId="2" applyFont="1" applyAlignment="1" applyProtection="1">
      <alignment horizontal="center" wrapText="1"/>
    </xf>
    <xf numFmtId="0" fontId="2" fillId="2" borderId="1" xfId="2" applyAlignment="1" applyProtection="1">
      <alignment horizontal="center"/>
    </xf>
    <xf numFmtId="44" fontId="13" fillId="7" borderId="4" xfId="0" applyNumberFormat="1" applyFont="1" applyFill="1" applyBorder="1" applyProtection="1">
      <protection locked="0"/>
    </xf>
    <xf numFmtId="0" fontId="14" fillId="0" borderId="0" xfId="0" applyFont="1" applyAlignment="1">
      <alignment vertical="center" wrapText="1"/>
    </xf>
    <xf numFmtId="0" fontId="2" fillId="2" borderId="1" xfId="2" applyAlignment="1" applyProtection="1">
      <alignment horizontal="center" vertical="center"/>
    </xf>
    <xf numFmtId="0" fontId="5" fillId="4" borderId="4" xfId="0" applyFont="1" applyFill="1" applyBorder="1" applyAlignment="1">
      <alignment vertical="center" wrapText="1"/>
    </xf>
    <xf numFmtId="49" fontId="13" fillId="9" borderId="4" xfId="0" applyNumberFormat="1" applyFont="1" applyFill="1" applyBorder="1" applyAlignment="1" applyProtection="1">
      <alignment wrapText="1"/>
      <protection locked="0"/>
    </xf>
    <xf numFmtId="0" fontId="5" fillId="0" borderId="0" xfId="0" applyFont="1" applyAlignment="1">
      <alignment vertical="center" wrapText="1"/>
    </xf>
    <xf numFmtId="49" fontId="13" fillId="0" borderId="0" xfId="0" applyNumberFormat="1" applyFont="1" applyAlignment="1">
      <alignment wrapText="1"/>
    </xf>
    <xf numFmtId="49" fontId="13" fillId="10" borderId="4" xfId="0" applyNumberFormat="1" applyFont="1" applyFill="1" applyBorder="1" applyProtection="1">
      <protection locked="0"/>
    </xf>
    <xf numFmtId="0" fontId="14" fillId="0" borderId="21" xfId="0" applyFont="1" applyBorder="1" applyAlignment="1">
      <alignment horizontal="center" vertical="center"/>
    </xf>
    <xf numFmtId="0" fontId="2" fillId="2" borderId="1" xfId="2" applyAlignment="1" applyProtection="1">
      <alignment horizontal="center" wrapText="1"/>
    </xf>
    <xf numFmtId="0" fontId="18" fillId="0" borderId="0" xfId="2" applyFont="1" applyFill="1" applyBorder="1" applyAlignment="1" applyProtection="1"/>
    <xf numFmtId="2" fontId="13" fillId="0" borderId="15" xfId="0" applyNumberFormat="1" applyFont="1" applyBorder="1" applyAlignment="1">
      <alignment wrapText="1"/>
    </xf>
    <xf numFmtId="2" fontId="13" fillId="0" borderId="16" xfId="0" applyNumberFormat="1" applyFont="1" applyBorder="1" applyAlignment="1">
      <alignment wrapText="1"/>
    </xf>
    <xf numFmtId="0" fontId="13" fillId="0" borderId="27" xfId="0" applyFont="1" applyBorder="1"/>
    <xf numFmtId="165" fontId="13" fillId="0" borderId="28" xfId="0" applyNumberFormat="1" applyFont="1" applyBorder="1"/>
    <xf numFmtId="44" fontId="13" fillId="7" borderId="23" xfId="1" applyFont="1" applyFill="1" applyBorder="1" applyAlignment="1" applyProtection="1">
      <protection locked="0"/>
    </xf>
    <xf numFmtId="44" fontId="13" fillId="3" borderId="35" xfId="1" applyFont="1" applyFill="1" applyBorder="1" applyAlignment="1" applyProtection="1"/>
    <xf numFmtId="44" fontId="13" fillId="7" borderId="35" xfId="1" applyFont="1" applyFill="1" applyBorder="1" applyAlignment="1" applyProtection="1">
      <protection locked="0"/>
    </xf>
    <xf numFmtId="44" fontId="13" fillId="3" borderId="25" xfId="1" applyFont="1" applyFill="1" applyBorder="1" applyAlignment="1" applyProtection="1"/>
    <xf numFmtId="44" fontId="13" fillId="7" borderId="27" xfId="1" applyFont="1" applyFill="1" applyBorder="1" applyAlignment="1" applyProtection="1">
      <protection locked="0"/>
    </xf>
    <xf numFmtId="44" fontId="13" fillId="3" borderId="4" xfId="1" applyFont="1" applyFill="1" applyBorder="1" applyAlignment="1" applyProtection="1"/>
    <xf numFmtId="44" fontId="13" fillId="7" borderId="4" xfId="1" applyFont="1" applyFill="1" applyBorder="1" applyAlignment="1" applyProtection="1">
      <protection locked="0"/>
    </xf>
    <xf numFmtId="44" fontId="13" fillId="3" borderId="29" xfId="1" applyFont="1" applyFill="1" applyBorder="1" applyAlignment="1" applyProtection="1"/>
    <xf numFmtId="0" fontId="13" fillId="0" borderId="30" xfId="0" applyFont="1" applyBorder="1"/>
    <xf numFmtId="44" fontId="13" fillId="7" borderId="37" xfId="1" applyFont="1" applyFill="1" applyBorder="1" applyAlignment="1" applyProtection="1">
      <protection locked="0"/>
    </xf>
    <xf numFmtId="44" fontId="13" fillId="3" borderId="38" xfId="1" applyFont="1" applyFill="1" applyBorder="1" applyAlignment="1" applyProtection="1"/>
    <xf numFmtId="44" fontId="13" fillId="7" borderId="38" xfId="1" applyFont="1" applyFill="1" applyBorder="1" applyAlignment="1" applyProtection="1">
      <protection locked="0"/>
    </xf>
    <xf numFmtId="44" fontId="13" fillId="3" borderId="36" xfId="1" applyFont="1" applyFill="1" applyBorder="1" applyAlignment="1" applyProtection="1"/>
    <xf numFmtId="0" fontId="13" fillId="0" borderId="37" xfId="0" applyFont="1" applyBorder="1"/>
    <xf numFmtId="0" fontId="5" fillId="0" borderId="0" xfId="0" applyFont="1"/>
    <xf numFmtId="0" fontId="2" fillId="6" borderId="1" xfId="2" applyFill="1" applyProtection="1"/>
    <xf numFmtId="0" fontId="2" fillId="6" borderId="39" xfId="2" applyFill="1" applyBorder="1" applyAlignment="1" applyProtection="1">
      <alignment horizontal="center" vertical="center" wrapText="1"/>
    </xf>
    <xf numFmtId="0" fontId="2" fillId="6" borderId="34" xfId="2" applyFill="1" applyBorder="1" applyAlignment="1" applyProtection="1">
      <alignment horizontal="center" vertical="center" wrapText="1"/>
    </xf>
    <xf numFmtId="10" fontId="13" fillId="11" borderId="8" xfId="0" applyNumberFormat="1" applyFont="1" applyFill="1" applyBorder="1" applyProtection="1">
      <protection locked="0"/>
    </xf>
    <xf numFmtId="44" fontId="13" fillId="3" borderId="41" xfId="1" applyFont="1" applyFill="1" applyBorder="1" applyAlignment="1" applyProtection="1"/>
    <xf numFmtId="0" fontId="2" fillId="6" borderId="40" xfId="2" applyFill="1" applyBorder="1" applyAlignment="1" applyProtection="1">
      <alignment horizontal="center" vertical="center" wrapText="1"/>
    </xf>
    <xf numFmtId="165" fontId="13" fillId="0" borderId="42" xfId="0" applyNumberFormat="1" applyFont="1" applyBorder="1"/>
    <xf numFmtId="0" fontId="2" fillId="6" borderId="43" xfId="2" applyFill="1" applyBorder="1" applyAlignment="1" applyProtection="1">
      <alignment horizontal="center" vertical="center" wrapText="1"/>
    </xf>
    <xf numFmtId="0" fontId="2" fillId="6" borderId="1" xfId="2" applyFill="1" applyBorder="1" applyAlignment="1" applyProtection="1">
      <alignment horizontal="center" vertical="center" wrapText="1"/>
    </xf>
    <xf numFmtId="0" fontId="2" fillId="6" borderId="44" xfId="2" applyFill="1" applyBorder="1" applyAlignment="1" applyProtection="1">
      <alignment horizontal="center" vertical="center" wrapText="1"/>
    </xf>
    <xf numFmtId="0" fontId="2" fillId="6" borderId="45" xfId="2" applyFill="1" applyBorder="1" applyAlignment="1" applyProtection="1">
      <alignment horizontal="center" vertical="center" wrapText="1"/>
    </xf>
    <xf numFmtId="44" fontId="13" fillId="3" borderId="46" xfId="1" applyFont="1" applyFill="1" applyBorder="1" applyAlignment="1" applyProtection="1"/>
    <xf numFmtId="44" fontId="13" fillId="3" borderId="47" xfId="1" applyFont="1" applyFill="1" applyBorder="1" applyAlignment="1" applyProtection="1"/>
    <xf numFmtId="44" fontId="13" fillId="3" borderId="48" xfId="1" applyFont="1" applyFill="1" applyBorder="1" applyAlignment="1" applyProtection="1"/>
    <xf numFmtId="0" fontId="11" fillId="0" borderId="0" xfId="0" applyFont="1" applyFill="1" applyBorder="1" applyAlignment="1">
      <alignment vertical="top" wrapText="1"/>
    </xf>
    <xf numFmtId="0" fontId="13" fillId="0" borderId="4" xfId="0" applyFont="1" applyBorder="1" applyProtection="1">
      <protection locked="0"/>
    </xf>
    <xf numFmtId="0" fontId="0" fillId="7" borderId="9" xfId="0" applyFill="1" applyBorder="1" applyProtection="1">
      <protection locked="0"/>
    </xf>
    <xf numFmtId="0" fontId="0" fillId="7" borderId="5" xfId="0" applyFill="1" applyBorder="1" applyProtection="1">
      <protection locked="0"/>
    </xf>
    <xf numFmtId="0" fontId="8" fillId="5" borderId="2" xfId="0" applyFont="1" applyFill="1" applyBorder="1"/>
    <xf numFmtId="0" fontId="8" fillId="5" borderId="3" xfId="0" applyFont="1" applyFill="1" applyBorder="1" applyAlignment="1">
      <alignment vertical="top" wrapText="1"/>
    </xf>
    <xf numFmtId="0" fontId="8" fillId="5" borderId="5" xfId="0" applyFont="1" applyFill="1" applyBorder="1" applyAlignment="1">
      <alignment vertical="top"/>
    </xf>
    <xf numFmtId="0" fontId="5" fillId="5" borderId="2" xfId="0" applyFont="1" applyFill="1" applyBorder="1"/>
    <xf numFmtId="0" fontId="5" fillId="5" borderId="3" xfId="0" applyFont="1" applyFill="1" applyBorder="1"/>
    <xf numFmtId="0" fontId="5" fillId="5" borderId="5" xfId="0" applyFont="1" applyFill="1" applyBorder="1"/>
    <xf numFmtId="0" fontId="14" fillId="0" borderId="4" xfId="0" applyFont="1" applyBorder="1" applyAlignment="1">
      <alignment horizontal="left" vertical="center" wrapText="1"/>
    </xf>
    <xf numFmtId="2" fontId="6" fillId="0" borderId="16" xfId="0" applyNumberFormat="1" applyFont="1" applyBorder="1"/>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7" fillId="0" borderId="18" xfId="0" applyFont="1" applyBorder="1" applyAlignment="1">
      <alignment horizontal="center" vertical="center"/>
    </xf>
    <xf numFmtId="0" fontId="17" fillId="0" borderId="29" xfId="0" applyFont="1" applyBorder="1" applyAlignment="1">
      <alignment horizontal="center" vertical="center" wrapText="1"/>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xf numFmtId="0" fontId="23" fillId="0" borderId="0" xfId="0" applyFont="1" applyFill="1" applyBorder="1" applyAlignment="1">
      <alignment horizontal="center" vertical="center" wrapText="1"/>
    </xf>
    <xf numFmtId="0" fontId="21" fillId="0" borderId="0" xfId="0" applyFont="1" applyFill="1" applyBorder="1" applyAlignment="1">
      <alignment vertical="top" wrapText="1"/>
    </xf>
    <xf numFmtId="0" fontId="0" fillId="0" borderId="0" xfId="0" applyAlignment="1">
      <alignment vertical="center"/>
    </xf>
    <xf numFmtId="0" fontId="4" fillId="12" borderId="13" xfId="0" applyFont="1" applyFill="1" applyBorder="1" applyAlignment="1">
      <alignment horizontal="center" vertical="center"/>
    </xf>
    <xf numFmtId="0" fontId="4" fillId="12" borderId="14" xfId="0" applyFont="1" applyFill="1" applyBorder="1" applyAlignment="1">
      <alignment horizontal="center" vertical="center"/>
    </xf>
    <xf numFmtId="0" fontId="10" fillId="5" borderId="2" xfId="0" applyFont="1" applyFill="1" applyBorder="1" applyAlignment="1">
      <alignment horizontal="left" vertical="top" wrapText="1"/>
    </xf>
    <xf numFmtId="0" fontId="10" fillId="5" borderId="3" xfId="0" applyFont="1" applyFill="1" applyBorder="1" applyAlignment="1">
      <alignment horizontal="left" vertical="top" wrapText="1"/>
    </xf>
    <xf numFmtId="0" fontId="10" fillId="5" borderId="5" xfId="0" applyFont="1" applyFill="1" applyBorder="1" applyAlignment="1">
      <alignment horizontal="left" vertical="top" wrapText="1"/>
    </xf>
    <xf numFmtId="0" fontId="9" fillId="2" borderId="1" xfId="2" applyFont="1" applyAlignment="1" applyProtection="1">
      <alignment horizontal="center" wrapText="1"/>
    </xf>
    <xf numFmtId="0" fontId="12" fillId="2" borderId="1" xfId="2" applyFont="1" applyAlignment="1" applyProtection="1">
      <alignment horizontal="center"/>
    </xf>
    <xf numFmtId="9" fontId="14" fillId="0" borderId="17" xfId="0" applyNumberFormat="1" applyFont="1" applyBorder="1" applyAlignment="1">
      <alignment horizontal="center" vertical="center"/>
    </xf>
    <xf numFmtId="9" fontId="14" fillId="0" borderId="8" xfId="0" applyNumberFormat="1" applyFont="1" applyBorder="1" applyAlignment="1">
      <alignment horizontal="center" vertical="center"/>
    </xf>
    <xf numFmtId="9" fontId="14" fillId="0" borderId="6" xfId="0" applyNumberFormat="1" applyFont="1" applyBorder="1" applyAlignment="1">
      <alignment horizontal="center" vertical="center"/>
    </xf>
    <xf numFmtId="9" fontId="14" fillId="0" borderId="7" xfId="0" applyNumberFormat="1" applyFont="1" applyBorder="1" applyAlignment="1">
      <alignment horizontal="center" vertical="center"/>
    </xf>
    <xf numFmtId="0" fontId="8" fillId="8" borderId="4" xfId="0" applyFont="1" applyFill="1" applyBorder="1" applyAlignment="1">
      <alignment horizontal="center" vertical="center" wrapText="1"/>
    </xf>
    <xf numFmtId="164" fontId="12" fillId="2" borderId="1" xfId="2" applyNumberFormat="1" applyFont="1" applyAlignment="1" applyProtection="1">
      <alignment horizontal="center"/>
    </xf>
    <xf numFmtId="9" fontId="17" fillId="0" borderId="6" xfId="0" applyNumberFormat="1" applyFont="1" applyBorder="1" applyAlignment="1">
      <alignment horizontal="center" vertical="center"/>
    </xf>
    <xf numFmtId="9" fontId="17" fillId="0" borderId="8" xfId="0" applyNumberFormat="1" applyFont="1" applyBorder="1" applyAlignment="1">
      <alignment horizontal="center" vertical="center"/>
    </xf>
    <xf numFmtId="0" fontId="11" fillId="5" borderId="2" xfId="0" applyFont="1" applyFill="1" applyBorder="1" applyAlignment="1">
      <alignment horizontal="left" vertical="top" wrapText="1"/>
    </xf>
    <xf numFmtId="0" fontId="11" fillId="5" borderId="3" xfId="0" applyFont="1" applyFill="1" applyBorder="1" applyAlignment="1">
      <alignment horizontal="left" vertical="top" wrapText="1"/>
    </xf>
    <xf numFmtId="0" fontId="11" fillId="5" borderId="5" xfId="0" applyFont="1" applyFill="1" applyBorder="1" applyAlignment="1">
      <alignment horizontal="left" vertical="top" wrapText="1"/>
    </xf>
    <xf numFmtId="0" fontId="13" fillId="5" borderId="2" xfId="0" applyFont="1" applyFill="1" applyBorder="1" applyAlignment="1">
      <alignment vertical="top" wrapText="1"/>
    </xf>
    <xf numFmtId="0" fontId="13" fillId="5" borderId="3" xfId="0" applyFont="1" applyFill="1" applyBorder="1" applyAlignment="1">
      <alignment vertical="top" wrapText="1"/>
    </xf>
    <xf numFmtId="0" fontId="13" fillId="5" borderId="5" xfId="0" applyFont="1" applyFill="1" applyBorder="1" applyAlignment="1">
      <alignment vertical="top" wrapText="1"/>
    </xf>
    <xf numFmtId="0" fontId="2" fillId="2" borderId="1" xfId="2" applyAlignment="1" applyProtection="1">
      <alignment horizontal="center" vertical="center" wrapText="1"/>
    </xf>
    <xf numFmtId="0" fontId="20" fillId="6" borderId="10" xfId="0" applyFont="1" applyFill="1" applyBorder="1" applyAlignment="1">
      <alignment horizontal="center" vertical="center"/>
    </xf>
    <xf numFmtId="0" fontId="20" fillId="6" borderId="20" xfId="0" applyFont="1" applyFill="1" applyBorder="1" applyAlignment="1">
      <alignment horizontal="center" vertical="center"/>
    </xf>
    <xf numFmtId="0" fontId="20" fillId="6" borderId="11" xfId="0" applyFont="1" applyFill="1" applyBorder="1" applyAlignment="1">
      <alignment horizontal="center" vertical="center"/>
    </xf>
    <xf numFmtId="0" fontId="20" fillId="6" borderId="0" xfId="0" applyFont="1" applyFill="1" applyBorder="1" applyAlignment="1">
      <alignment horizontal="center" vertical="center"/>
    </xf>
    <xf numFmtId="0" fontId="20" fillId="6" borderId="12" xfId="0" applyFont="1" applyFill="1" applyBorder="1" applyAlignment="1">
      <alignment horizontal="center" vertical="center"/>
    </xf>
    <xf numFmtId="0" fontId="20" fillId="6" borderId="22" xfId="0" applyFont="1" applyFill="1" applyBorder="1" applyAlignment="1">
      <alignment horizontal="center" vertical="center"/>
    </xf>
  </cellXfs>
  <cellStyles count="3">
    <cellStyle name="Check Cell" xfId="2" builtinId="2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Andrew Martin" id="{3654B8E3-EA9C-426A-B875-AB642D2F1F2D}" userId="S::BA1001C@tn.gov::81ddab4c-a31b-4f4a-82ca-9790dd9f4543" providerId="AD"/>
  <person displayName="Kayla Barnett" id="{746CEA60-1B12-4804-85BB-FA68B9AB6190}" userId="S::BA10509@tn.gov::f6710aa7-1746-49ee-a69a-7037e124070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9" dT="2023-04-20T13:37:08.45" personId="{746CEA60-1B12-4804-85BB-FA68B9AB6190}" id="{88C93AAA-911E-4FE9-A360-FFF91C67DB85}">
    <text>Let's ask VAM what we should change this to.</text>
  </threadedComment>
  <threadedComment ref="D19" dT="2023-04-21T14:18:24.92" personId="{3654B8E3-EA9C-426A-B875-AB642D2F1F2D}" id="{3751CA2D-4A1B-4A7F-8E7A-8E40EB7E9BBF}" parentId="{88C93AAA-911E-4FE9-A360-FFF91C67DB85}">
    <text>I already did, this is what they suggested.</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9876E-4B7D-4C9D-B9F4-57ECD5B29603}">
  <dimension ref="B1:R11"/>
  <sheetViews>
    <sheetView showGridLines="0" zoomScale="90" zoomScaleNormal="90" workbookViewId="0">
      <selection activeCell="E3" sqref="E3"/>
    </sheetView>
  </sheetViews>
  <sheetFormatPr defaultRowHeight="15" x14ac:dyDescent="0.25"/>
  <cols>
    <col min="1" max="1" width="9.140625" customWidth="1"/>
    <col min="2" max="2" width="71.42578125" customWidth="1"/>
    <col min="4" max="5" width="37.140625" customWidth="1"/>
    <col min="7" max="8" width="37.140625" customWidth="1"/>
  </cols>
  <sheetData>
    <row r="1" spans="2:18" ht="15.75" thickBot="1" x14ac:dyDescent="0.3"/>
    <row r="2" spans="2:18" ht="22.5" customHeight="1" thickBot="1" x14ac:dyDescent="0.3">
      <c r="B2" s="3" t="s">
        <v>0</v>
      </c>
      <c r="D2" s="123" t="s">
        <v>108</v>
      </c>
      <c r="E2" s="124"/>
      <c r="F2" s="122"/>
      <c r="G2" s="123" t="s">
        <v>109</v>
      </c>
      <c r="H2" s="124"/>
    </row>
    <row r="3" spans="2:18" ht="22.5" customHeight="1" thickBot="1" x14ac:dyDescent="0.3">
      <c r="B3" s="4" t="s">
        <v>110</v>
      </c>
      <c r="D3" s="12" t="s">
        <v>1</v>
      </c>
      <c r="E3" s="95"/>
      <c r="G3" s="12" t="s">
        <v>1</v>
      </c>
      <c r="H3" s="95"/>
    </row>
    <row r="4" spans="2:18" ht="22.5" customHeight="1" thickBot="1" x14ac:dyDescent="0.3">
      <c r="B4" s="5" t="s">
        <v>2</v>
      </c>
      <c r="D4" s="12" t="s">
        <v>3</v>
      </c>
      <c r="E4" s="95"/>
      <c r="G4" s="12" t="s">
        <v>3</v>
      </c>
      <c r="H4" s="95"/>
    </row>
    <row r="5" spans="2:18" ht="22.5" customHeight="1" thickBot="1" x14ac:dyDescent="0.3">
      <c r="D5" s="12" t="s">
        <v>4</v>
      </c>
      <c r="E5" s="95"/>
      <c r="G5" s="12" t="s">
        <v>4</v>
      </c>
      <c r="H5" s="95"/>
    </row>
    <row r="6" spans="2:18" ht="22.5" customHeight="1" thickBot="1" x14ac:dyDescent="0.3">
      <c r="B6" s="6" t="s">
        <v>5</v>
      </c>
      <c r="D6" s="11" t="s">
        <v>6</v>
      </c>
      <c r="E6" s="96"/>
      <c r="G6" s="11" t="s">
        <v>6</v>
      </c>
      <c r="H6" s="96"/>
      <c r="R6" s="2"/>
    </row>
    <row r="7" spans="2:18" x14ac:dyDescent="0.25">
      <c r="B7" s="7"/>
    </row>
    <row r="8" spans="2:18" ht="54.75" customHeight="1" x14ac:dyDescent="0.25">
      <c r="B8" s="8" t="s">
        <v>7</v>
      </c>
    </row>
    <row r="9" spans="2:18" ht="41.25" customHeight="1" x14ac:dyDescent="0.25">
      <c r="B9" s="9" t="s">
        <v>9</v>
      </c>
    </row>
    <row r="10" spans="2:18" ht="193.5" customHeight="1" x14ac:dyDescent="0.3">
      <c r="B10" s="9" t="s">
        <v>10</v>
      </c>
      <c r="R10" s="1"/>
    </row>
    <row r="11" spans="2:18" ht="66" customHeight="1" thickBot="1" x14ac:dyDescent="0.3">
      <c r="B11" s="10" t="s">
        <v>8</v>
      </c>
    </row>
  </sheetData>
  <sheetProtection algorithmName="SHA-512" hashValue="OOXilSWyWcWbKOuwyzIA8nj088Yuif5M/s7DyiiN1bCfpkya7TwaniPwIPNej8axWCbKLgfJiDBHEJTfCW1JRg==" saltValue="8P0EUGeCXyiULgYJFf9xcQ==" spinCount="100000" sheet="1" objects="1" scenarios="1" selectLockedCells="1"/>
  <mergeCells count="2">
    <mergeCell ref="D2:E2"/>
    <mergeCell ref="G2:H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F7E22-BEBC-4D7C-B3A1-22437FAB4592}">
  <dimension ref="A1:P27"/>
  <sheetViews>
    <sheetView showGridLines="0" zoomScale="90" zoomScaleNormal="90" workbookViewId="0">
      <selection activeCell="G7" sqref="G7"/>
    </sheetView>
  </sheetViews>
  <sheetFormatPr defaultRowHeight="15" x14ac:dyDescent="0.25"/>
  <cols>
    <col min="1" max="1" width="58.140625" customWidth="1"/>
    <col min="2" max="2" width="4.85546875" customWidth="1"/>
    <col min="5" max="5" width="35.7109375" customWidth="1"/>
    <col min="6" max="6" width="39.7109375" bestFit="1" customWidth="1"/>
    <col min="7" max="11" width="14.28515625" customWidth="1"/>
    <col min="12" max="14" width="14.140625" customWidth="1"/>
    <col min="15" max="15" width="21.28515625" customWidth="1"/>
    <col min="16" max="16" width="50.7109375" bestFit="1" customWidth="1"/>
  </cols>
  <sheetData>
    <row r="1" spans="1:16" ht="17.25" thickBot="1" x14ac:dyDescent="0.35">
      <c r="A1" s="100" t="s">
        <v>0</v>
      </c>
      <c r="B1" s="13"/>
      <c r="C1" s="14"/>
      <c r="D1" s="14"/>
      <c r="E1" s="14"/>
      <c r="F1" s="14"/>
      <c r="G1" s="14"/>
      <c r="H1" s="14"/>
      <c r="I1" s="14"/>
      <c r="J1" s="14"/>
      <c r="K1" s="14"/>
      <c r="L1" s="14"/>
      <c r="M1" s="14"/>
      <c r="N1" s="14"/>
    </row>
    <row r="2" spans="1:16" ht="30.75" customHeight="1" thickTop="1" thickBot="1" x14ac:dyDescent="0.35">
      <c r="A2" s="101" t="str">
        <f>'1 - Instructions'!B3</f>
        <v>Event #32110-12897</v>
      </c>
      <c r="B2" s="13"/>
      <c r="C2" s="14"/>
      <c r="D2" s="14"/>
      <c r="E2" s="14"/>
      <c r="F2" s="14"/>
      <c r="G2" s="128" t="s">
        <v>11</v>
      </c>
      <c r="H2" s="128" t="s">
        <v>12</v>
      </c>
      <c r="I2" s="128" t="s">
        <v>13</v>
      </c>
      <c r="J2" s="128" t="s">
        <v>14</v>
      </c>
      <c r="K2" s="14"/>
      <c r="L2" s="14"/>
      <c r="M2" s="14"/>
      <c r="N2" s="14"/>
    </row>
    <row r="3" spans="1:16" ht="18" thickTop="1" thickBot="1" x14ac:dyDescent="0.35">
      <c r="A3" s="101" t="s">
        <v>2</v>
      </c>
      <c r="B3" s="13"/>
      <c r="C3" s="14"/>
      <c r="D3" s="14"/>
      <c r="E3" s="14"/>
      <c r="F3" s="14"/>
      <c r="G3" s="128"/>
      <c r="H3" s="128"/>
      <c r="I3" s="128"/>
      <c r="J3" s="128"/>
      <c r="K3" s="14"/>
      <c r="L3" s="14"/>
      <c r="M3" s="14"/>
      <c r="N3" s="14"/>
    </row>
    <row r="4" spans="1:16" ht="18" thickTop="1" thickBot="1" x14ac:dyDescent="0.35">
      <c r="A4" s="102" t="s">
        <v>15</v>
      </c>
      <c r="B4" s="13"/>
      <c r="C4" s="14"/>
      <c r="D4" s="14"/>
      <c r="E4" s="14"/>
      <c r="F4" s="14"/>
      <c r="G4" s="15">
        <f>((G7+G8)*(1*$D$7)) + ((G9+G10+G11)*(1*$D$9)) + (G12*(1*$D$12)) + (G13*(1*$D$13)) + (G14*(1*$D$14)) + (G15*(1*$D$15)) + (H26*(1*$D$26)) + (H27*(1*$D$27))+((G16+G17)*(1*D16))</f>
        <v>0</v>
      </c>
      <c r="H4" s="15">
        <f>((H7+H8)*(1*$D$7)) + ((H9+H10+H11)*(1*$D$9)) + (H12*(1*$D$12)) + (H13*(1*$D$13)) + (H14*(1*$D$14)) + (H15*(1*$D$15)) + (J26*(1*$D$26)) + (J27*(1*$D$27))+((H16+H17)*(1*D16))</f>
        <v>0</v>
      </c>
      <c r="I4" s="15">
        <f>((I7+I8)*(1*$D$7)) + ((I9+I10+I11)*(1*$D$9)) + (I12*(1*$D$12)) + (I13*(1*$D$13)) + (I14*(1*$D$14)) + (I15*(1*$D$15)) + (L26*(1*$D$26)) + (L27*(1*$D$27))+((I16+I17)*(1*D16))</f>
        <v>0</v>
      </c>
      <c r="J4" s="104">
        <f>((J7+J8)*(1*$D$7)) + ((J9+J10+J11)*(1*$D$9)) + (J12*(1*$D$12)) + (J13*(1*$D$13)) + (J14*(1*$D$14)) + (J15*(1*$D$15)) + (N26*(1*$D$26)) + (N27*(1*$D$27))+((J16+J17)*(1*D16))</f>
        <v>0</v>
      </c>
      <c r="K4" s="14"/>
      <c r="L4" s="14"/>
      <c r="M4" s="14"/>
      <c r="N4" s="14"/>
    </row>
    <row r="5" spans="1:16" ht="17.25" thickBot="1" x14ac:dyDescent="0.35">
      <c r="A5" s="14"/>
      <c r="B5" s="14"/>
      <c r="C5" s="14"/>
      <c r="D5" s="14"/>
      <c r="E5" s="14"/>
      <c r="F5" s="14"/>
      <c r="G5" s="14"/>
      <c r="H5" s="14"/>
      <c r="I5" s="14"/>
      <c r="J5" s="14"/>
      <c r="K5" s="14"/>
      <c r="L5" s="14"/>
      <c r="M5" s="14"/>
      <c r="N5" s="14"/>
    </row>
    <row r="6" spans="1:16" ht="51" customHeight="1" thickTop="1" thickBot="1" x14ac:dyDescent="0.35">
      <c r="A6" s="125" t="s">
        <v>56</v>
      </c>
      <c r="B6" s="16"/>
      <c r="C6" s="42" t="s">
        <v>16</v>
      </c>
      <c r="D6" s="47" t="s">
        <v>17</v>
      </c>
      <c r="E6" s="42" t="s">
        <v>18</v>
      </c>
      <c r="F6" s="42" t="s">
        <v>19</v>
      </c>
      <c r="G6" s="47" t="s">
        <v>20</v>
      </c>
      <c r="H6" s="47" t="s">
        <v>21</v>
      </c>
      <c r="I6" s="47" t="s">
        <v>22</v>
      </c>
      <c r="J6" s="47" t="s">
        <v>23</v>
      </c>
      <c r="K6" s="14"/>
      <c r="L6" s="14"/>
      <c r="M6" s="14"/>
      <c r="N6" s="14"/>
    </row>
    <row r="7" spans="1:16" ht="71.25" customHeight="1" thickTop="1" x14ac:dyDescent="0.3">
      <c r="A7" s="126"/>
      <c r="B7" s="17"/>
      <c r="C7" s="18">
        <v>1</v>
      </c>
      <c r="D7" s="130">
        <v>0.8</v>
      </c>
      <c r="E7" s="103" t="s">
        <v>98</v>
      </c>
      <c r="F7" s="20" t="s">
        <v>24</v>
      </c>
      <c r="G7" s="21">
        <v>0</v>
      </c>
      <c r="H7" s="21">
        <v>0</v>
      </c>
      <c r="I7" s="21">
        <v>0</v>
      </c>
      <c r="J7" s="21">
        <v>0</v>
      </c>
      <c r="K7" s="14"/>
      <c r="L7" s="14"/>
      <c r="M7" s="14"/>
      <c r="N7" s="14"/>
      <c r="O7" s="118"/>
      <c r="P7" s="119"/>
    </row>
    <row r="8" spans="1:16" ht="71.25" customHeight="1" x14ac:dyDescent="0.3">
      <c r="A8" s="126"/>
      <c r="B8" s="22"/>
      <c r="C8" s="18">
        <v>2</v>
      </c>
      <c r="D8" s="131"/>
      <c r="E8" s="103" t="s">
        <v>97</v>
      </c>
      <c r="F8" s="20" t="s">
        <v>25</v>
      </c>
      <c r="G8" s="21">
        <v>0</v>
      </c>
      <c r="H8" s="21">
        <v>0</v>
      </c>
      <c r="I8" s="21">
        <v>0</v>
      </c>
      <c r="J8" s="21">
        <v>0</v>
      </c>
      <c r="K8" s="14"/>
      <c r="L8" s="14"/>
      <c r="M8" s="14"/>
      <c r="O8" s="120"/>
      <c r="P8" s="121"/>
    </row>
    <row r="9" spans="1:16" ht="71.25" customHeight="1" x14ac:dyDescent="0.3">
      <c r="A9" s="126"/>
      <c r="B9" s="17"/>
      <c r="C9" s="18">
        <v>3</v>
      </c>
      <c r="D9" s="132">
        <v>0.05</v>
      </c>
      <c r="E9" s="103" t="s">
        <v>96</v>
      </c>
      <c r="F9" s="23" t="s">
        <v>26</v>
      </c>
      <c r="G9" s="21">
        <v>0</v>
      </c>
      <c r="H9" s="21">
        <v>0</v>
      </c>
      <c r="I9" s="21">
        <v>0</v>
      </c>
      <c r="J9" s="21">
        <v>0</v>
      </c>
      <c r="K9" s="14"/>
      <c r="O9" s="120"/>
      <c r="P9" s="121"/>
    </row>
    <row r="10" spans="1:16" ht="71.25" customHeight="1" x14ac:dyDescent="0.3">
      <c r="A10" s="126"/>
      <c r="B10" s="14"/>
      <c r="C10" s="18">
        <v>4</v>
      </c>
      <c r="D10" s="133"/>
      <c r="E10" s="103" t="s">
        <v>95</v>
      </c>
      <c r="F10" s="23" t="s">
        <v>27</v>
      </c>
      <c r="G10" s="21">
        <v>0</v>
      </c>
      <c r="H10" s="21">
        <v>0</v>
      </c>
      <c r="I10" s="21">
        <v>0</v>
      </c>
      <c r="J10" s="21">
        <v>0</v>
      </c>
      <c r="K10" s="14"/>
      <c r="O10" s="120"/>
      <c r="P10" s="121"/>
    </row>
    <row r="11" spans="1:16" ht="71.25" customHeight="1" x14ac:dyDescent="0.3">
      <c r="A11" s="126"/>
      <c r="B11" s="24"/>
      <c r="C11" s="18">
        <v>5</v>
      </c>
      <c r="D11" s="131"/>
      <c r="E11" s="103" t="s">
        <v>94</v>
      </c>
      <c r="F11" s="23" t="s">
        <v>28</v>
      </c>
      <c r="G11" s="21">
        <v>0</v>
      </c>
      <c r="H11" s="21">
        <v>0</v>
      </c>
      <c r="I11" s="21">
        <v>0</v>
      </c>
      <c r="J11" s="21">
        <v>0</v>
      </c>
      <c r="K11" s="14"/>
      <c r="O11" s="120"/>
      <c r="P11" s="121"/>
    </row>
    <row r="12" spans="1:16" ht="71.25" customHeight="1" thickBot="1" x14ac:dyDescent="0.35">
      <c r="A12" s="127"/>
      <c r="B12" s="14"/>
      <c r="C12" s="18">
        <v>6</v>
      </c>
      <c r="D12" s="25">
        <v>0.04</v>
      </c>
      <c r="E12" s="19" t="s">
        <v>29</v>
      </c>
      <c r="F12" s="20" t="s">
        <v>30</v>
      </c>
      <c r="G12" s="21">
        <v>0</v>
      </c>
      <c r="H12" s="21">
        <v>0</v>
      </c>
      <c r="I12" s="21">
        <v>0</v>
      </c>
      <c r="J12" s="21">
        <v>0</v>
      </c>
      <c r="K12" s="14"/>
    </row>
    <row r="13" spans="1:16" ht="71.25" customHeight="1" x14ac:dyDescent="0.3">
      <c r="A13" s="24"/>
      <c r="B13" s="24"/>
      <c r="C13" s="18">
        <v>7</v>
      </c>
      <c r="D13" s="25">
        <v>0.01</v>
      </c>
      <c r="E13" s="19" t="s">
        <v>31</v>
      </c>
      <c r="F13" s="20" t="s">
        <v>32</v>
      </c>
      <c r="G13" s="21">
        <v>0</v>
      </c>
      <c r="H13" s="21">
        <v>0</v>
      </c>
      <c r="I13" s="21">
        <v>0</v>
      </c>
      <c r="J13" s="21">
        <v>0</v>
      </c>
      <c r="K13" s="14"/>
      <c r="N13" s="14"/>
    </row>
    <row r="14" spans="1:16" ht="71.25" customHeight="1" x14ac:dyDescent="0.3">
      <c r="A14" s="14"/>
      <c r="B14" s="14"/>
      <c r="C14" s="18">
        <v>8</v>
      </c>
      <c r="D14" s="25">
        <v>0.01</v>
      </c>
      <c r="E14" s="19" t="s">
        <v>33</v>
      </c>
      <c r="F14" s="20" t="s">
        <v>34</v>
      </c>
      <c r="G14" s="21">
        <v>0</v>
      </c>
      <c r="H14" s="21">
        <v>0</v>
      </c>
      <c r="I14" s="21">
        <v>0</v>
      </c>
      <c r="J14" s="21">
        <v>0</v>
      </c>
      <c r="K14" s="14"/>
      <c r="L14" s="14"/>
      <c r="M14" s="14"/>
      <c r="N14" s="14"/>
    </row>
    <row r="15" spans="1:16" ht="71.25" customHeight="1" x14ac:dyDescent="0.3">
      <c r="A15" s="24"/>
      <c r="B15" s="24"/>
      <c r="C15" s="18">
        <v>9</v>
      </c>
      <c r="D15" s="25">
        <v>0.02</v>
      </c>
      <c r="E15" s="19" t="s">
        <v>35</v>
      </c>
      <c r="F15" s="23" t="s">
        <v>36</v>
      </c>
      <c r="G15" s="21">
        <v>0</v>
      </c>
      <c r="H15" s="21">
        <v>0</v>
      </c>
      <c r="I15" s="21">
        <v>0</v>
      </c>
      <c r="J15" s="21">
        <v>0</v>
      </c>
      <c r="K15" s="14"/>
      <c r="L15" s="14"/>
      <c r="M15" s="14"/>
      <c r="N15" s="14"/>
    </row>
    <row r="16" spans="1:16" ht="71.25" customHeight="1" x14ac:dyDescent="0.3">
      <c r="A16" s="24"/>
      <c r="B16" s="24"/>
      <c r="C16" s="18">
        <v>10</v>
      </c>
      <c r="D16" s="136">
        <v>0.01</v>
      </c>
      <c r="E16" s="103" t="s">
        <v>100</v>
      </c>
      <c r="F16" s="23" t="s">
        <v>100</v>
      </c>
      <c r="G16" s="21">
        <v>0</v>
      </c>
      <c r="H16" s="21">
        <v>0</v>
      </c>
      <c r="I16" s="21">
        <v>0</v>
      </c>
      <c r="J16" s="21">
        <v>0</v>
      </c>
      <c r="K16" s="14"/>
      <c r="L16" s="14"/>
      <c r="M16" s="14"/>
      <c r="N16" s="14"/>
    </row>
    <row r="17" spans="1:14" ht="71.25" customHeight="1" x14ac:dyDescent="0.3">
      <c r="A17" s="24"/>
      <c r="B17" s="24"/>
      <c r="C17" s="18">
        <v>11</v>
      </c>
      <c r="D17" s="137"/>
      <c r="E17" s="19" t="s">
        <v>99</v>
      </c>
      <c r="F17" s="23" t="s">
        <v>99</v>
      </c>
      <c r="G17" s="21">
        <v>0</v>
      </c>
      <c r="H17" s="21">
        <v>0</v>
      </c>
      <c r="I17" s="21">
        <v>0</v>
      </c>
      <c r="J17" s="21">
        <v>0</v>
      </c>
      <c r="K17" s="14"/>
      <c r="L17" s="14"/>
      <c r="M17" s="14"/>
      <c r="N17" s="14"/>
    </row>
    <row r="18" spans="1:14" ht="16.5" thickBot="1" x14ac:dyDescent="0.35">
      <c r="A18" s="24"/>
      <c r="B18" s="24"/>
      <c r="C18" s="26"/>
      <c r="D18" s="27"/>
      <c r="E18" s="28"/>
      <c r="F18" s="26"/>
      <c r="G18" s="29"/>
      <c r="H18" s="29"/>
      <c r="I18" s="29"/>
      <c r="J18" s="29"/>
      <c r="K18" s="30"/>
      <c r="L18" s="30"/>
      <c r="M18" s="30"/>
      <c r="N18" s="30"/>
    </row>
    <row r="19" spans="1:14" ht="71.25" customHeight="1" thickTop="1" thickBot="1" x14ac:dyDescent="0.35">
      <c r="A19" s="24"/>
      <c r="B19" s="24"/>
      <c r="C19" s="26"/>
      <c r="D19" s="134" t="s">
        <v>101</v>
      </c>
      <c r="E19" s="134"/>
      <c r="F19" s="31" t="s">
        <v>37</v>
      </c>
      <c r="G19" s="32" t="s">
        <v>38</v>
      </c>
      <c r="H19" s="32" t="s">
        <v>39</v>
      </c>
      <c r="I19" s="32" t="s">
        <v>40</v>
      </c>
      <c r="J19" s="32" t="s">
        <v>41</v>
      </c>
      <c r="K19" s="30"/>
      <c r="L19" s="30"/>
      <c r="M19" s="30"/>
      <c r="N19" s="30"/>
    </row>
    <row r="20" spans="1:14" ht="71.25" customHeight="1" thickTop="1" x14ac:dyDescent="0.3">
      <c r="A20" s="24"/>
      <c r="B20" s="24"/>
      <c r="C20" s="26"/>
      <c r="D20" s="134"/>
      <c r="E20" s="134"/>
      <c r="F20" s="33" t="s">
        <v>102</v>
      </c>
      <c r="G20" s="34">
        <v>0</v>
      </c>
      <c r="H20" s="34">
        <v>0</v>
      </c>
      <c r="I20" s="34">
        <v>0</v>
      </c>
      <c r="J20" s="34">
        <v>0</v>
      </c>
      <c r="K20" s="30"/>
      <c r="L20" s="30"/>
      <c r="M20" s="30"/>
      <c r="N20" s="30"/>
    </row>
    <row r="21" spans="1:14" ht="17.25" thickBot="1" x14ac:dyDescent="0.35">
      <c r="A21" s="24"/>
      <c r="B21" s="24"/>
      <c r="C21" s="26"/>
      <c r="D21" s="35"/>
      <c r="E21" s="35"/>
      <c r="F21" s="17"/>
      <c r="G21" s="36"/>
      <c r="H21" s="36"/>
      <c r="I21" s="36"/>
      <c r="J21" s="37"/>
      <c r="K21" s="30"/>
      <c r="L21" s="30"/>
      <c r="M21" s="30"/>
      <c r="N21" s="30"/>
    </row>
    <row r="22" spans="1:14" ht="71.25" customHeight="1" thickTop="1" thickBot="1" x14ac:dyDescent="0.35">
      <c r="A22" s="24"/>
      <c r="B22" s="24"/>
      <c r="C22" s="26"/>
      <c r="D22" s="35"/>
      <c r="E22" s="38" t="s">
        <v>42</v>
      </c>
      <c r="F22" s="39"/>
      <c r="G22" s="36"/>
      <c r="H22" s="36"/>
      <c r="I22" s="36"/>
      <c r="J22" s="37"/>
      <c r="K22" s="30"/>
      <c r="L22" s="30"/>
      <c r="M22" s="30"/>
      <c r="N22" s="30"/>
    </row>
    <row r="23" spans="1:14" ht="18" thickTop="1" thickBot="1" x14ac:dyDescent="0.35">
      <c r="A23" s="14"/>
      <c r="B23" s="14"/>
      <c r="C23" s="26"/>
      <c r="D23" s="27"/>
      <c r="E23" s="40"/>
      <c r="F23" s="40"/>
      <c r="G23" s="29"/>
      <c r="H23" s="29"/>
      <c r="I23" s="29"/>
      <c r="J23" s="29"/>
      <c r="K23" s="30"/>
      <c r="L23" s="30"/>
      <c r="M23" s="30"/>
      <c r="N23" s="30"/>
    </row>
    <row r="24" spans="1:14" ht="18" thickTop="1" thickBot="1" x14ac:dyDescent="0.35">
      <c r="A24" s="14"/>
      <c r="B24" s="14"/>
      <c r="C24" s="26"/>
      <c r="D24" s="27"/>
      <c r="E24" s="41"/>
      <c r="F24" s="41"/>
      <c r="G24" s="135" t="s">
        <v>43</v>
      </c>
      <c r="H24" s="135"/>
      <c r="I24" s="135" t="s">
        <v>44</v>
      </c>
      <c r="J24" s="135"/>
      <c r="K24" s="129" t="s">
        <v>45</v>
      </c>
      <c r="L24" s="129"/>
      <c r="M24" s="129" t="s">
        <v>46</v>
      </c>
      <c r="N24" s="129"/>
    </row>
    <row r="25" spans="1:14" ht="71.25" customHeight="1" thickTop="1" thickBot="1" x14ac:dyDescent="0.35">
      <c r="A25" s="14"/>
      <c r="B25" s="14"/>
      <c r="C25" s="42" t="s">
        <v>16</v>
      </c>
      <c r="D25" s="42" t="s">
        <v>47</v>
      </c>
      <c r="E25" s="42" t="s">
        <v>48</v>
      </c>
      <c r="F25" s="47" t="s">
        <v>19</v>
      </c>
      <c r="G25" s="43" t="s">
        <v>49</v>
      </c>
      <c r="H25" s="43" t="s">
        <v>50</v>
      </c>
      <c r="I25" s="43" t="s">
        <v>49</v>
      </c>
      <c r="J25" s="43" t="s">
        <v>51</v>
      </c>
      <c r="K25" s="43" t="s">
        <v>49</v>
      </c>
      <c r="L25" s="43" t="s">
        <v>50</v>
      </c>
      <c r="M25" s="43" t="s">
        <v>49</v>
      </c>
      <c r="N25" s="43" t="s">
        <v>50</v>
      </c>
    </row>
    <row r="26" spans="1:14" ht="71.25" customHeight="1" thickTop="1" x14ac:dyDescent="0.3">
      <c r="A26" s="24"/>
      <c r="B26" s="24"/>
      <c r="C26" s="18">
        <v>12</v>
      </c>
      <c r="D26" s="25">
        <v>0.02</v>
      </c>
      <c r="E26" s="44" t="s">
        <v>52</v>
      </c>
      <c r="F26" s="45" t="s">
        <v>53</v>
      </c>
      <c r="G26" s="21">
        <v>0</v>
      </c>
      <c r="H26" s="46">
        <f>G26-(G26*$G$20)</f>
        <v>0</v>
      </c>
      <c r="I26" s="21">
        <v>0</v>
      </c>
      <c r="J26" s="46">
        <f>I26-(I26*$H$20)</f>
        <v>0</v>
      </c>
      <c r="K26" s="21">
        <v>0</v>
      </c>
      <c r="L26" s="46">
        <f>K26-(K26*$I$20)</f>
        <v>0</v>
      </c>
      <c r="M26" s="21">
        <v>0</v>
      </c>
      <c r="N26" s="46">
        <f>M26-(M26*$J$20)</f>
        <v>0</v>
      </c>
    </row>
    <row r="27" spans="1:14" ht="71.25" customHeight="1" x14ac:dyDescent="0.3">
      <c r="A27" s="24"/>
      <c r="B27" s="24"/>
      <c r="C27" s="18">
        <v>13</v>
      </c>
      <c r="D27" s="25">
        <v>0.04</v>
      </c>
      <c r="E27" s="44" t="s">
        <v>54</v>
      </c>
      <c r="F27" s="23" t="s">
        <v>55</v>
      </c>
      <c r="G27" s="21">
        <v>0</v>
      </c>
      <c r="H27" s="46">
        <f>G27-(G27*$G$20)</f>
        <v>0</v>
      </c>
      <c r="I27" s="21">
        <v>0</v>
      </c>
      <c r="J27" s="46">
        <f>I27-(I27*$H$20)</f>
        <v>0</v>
      </c>
      <c r="K27" s="21">
        <v>0</v>
      </c>
      <c r="L27" s="46">
        <f>K27-(K27*$I$20)</f>
        <v>0</v>
      </c>
      <c r="M27" s="21">
        <v>0</v>
      </c>
      <c r="N27" s="46">
        <f>M27-(M27*$J$20)</f>
        <v>0</v>
      </c>
    </row>
  </sheetData>
  <sheetProtection algorithmName="SHA-512" hashValue="sl8SUdmiRgk+xyrsK+jDGj4KMyyyUF1g9LCZ5IDBJawxtcUEdbc4thU5JizaLeDI04f2YIez3j6cayNCQeb5Hw==" saltValue="RUvb5FZChT2OA3Zxwn3Y6w==" spinCount="100000" sheet="1" objects="1" scenarios="1" deleteRows="0" selectLockedCells="1" sort="0"/>
  <mergeCells count="13">
    <mergeCell ref="M24:N24"/>
    <mergeCell ref="J2:J3"/>
    <mergeCell ref="D7:D8"/>
    <mergeCell ref="D9:D11"/>
    <mergeCell ref="D19:E20"/>
    <mergeCell ref="G24:H24"/>
    <mergeCell ref="I24:J24"/>
    <mergeCell ref="D16:D17"/>
    <mergeCell ref="A6:A12"/>
    <mergeCell ref="G2:G3"/>
    <mergeCell ref="H2:H3"/>
    <mergeCell ref="I2:I3"/>
    <mergeCell ref="K24:L24"/>
  </mergeCells>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E9AF3-F4DB-4305-88C7-3C9A694EFD4C}">
  <dimension ref="A1:H41"/>
  <sheetViews>
    <sheetView zoomScale="90" zoomScaleNormal="90" workbookViewId="0">
      <selection activeCell="E7" sqref="E7"/>
    </sheetView>
  </sheetViews>
  <sheetFormatPr defaultRowHeight="15" x14ac:dyDescent="0.25"/>
  <cols>
    <col min="1" max="1" width="56.5703125" customWidth="1"/>
    <col min="3" max="3" width="18.140625" bestFit="1" customWidth="1"/>
    <col min="4" max="4" width="48.5703125" bestFit="1" customWidth="1"/>
  </cols>
  <sheetData>
    <row r="1" spans="1:8" ht="16.5" x14ac:dyDescent="0.3">
      <c r="A1" s="100" t="s">
        <v>0</v>
      </c>
      <c r="B1" s="14"/>
      <c r="C1" s="14"/>
      <c r="D1" s="14"/>
      <c r="E1" s="14"/>
      <c r="F1" s="14"/>
      <c r="G1" s="14"/>
      <c r="H1" s="14"/>
    </row>
    <row r="2" spans="1:8" ht="16.5" x14ac:dyDescent="0.3">
      <c r="A2" s="101" t="str">
        <f>'1 - Instructions'!B3</f>
        <v>Event #32110-12897</v>
      </c>
      <c r="B2" s="14"/>
      <c r="C2" s="14"/>
      <c r="D2" s="14"/>
      <c r="E2" s="14"/>
      <c r="F2" s="14"/>
      <c r="G2" s="14"/>
      <c r="H2" s="14"/>
    </row>
    <row r="3" spans="1:8" ht="16.5" x14ac:dyDescent="0.3">
      <c r="A3" s="101" t="s">
        <v>2</v>
      </c>
      <c r="B3" s="14"/>
      <c r="C3" s="14"/>
      <c r="D3" s="14"/>
      <c r="E3" s="14"/>
      <c r="F3" s="14"/>
      <c r="G3" s="14"/>
      <c r="H3" s="14"/>
    </row>
    <row r="4" spans="1:8" ht="17.25" thickBot="1" x14ac:dyDescent="0.35">
      <c r="A4" s="102" t="s">
        <v>57</v>
      </c>
      <c r="B4" s="14"/>
      <c r="C4" s="30"/>
      <c r="D4" s="30"/>
      <c r="E4" s="30"/>
      <c r="F4" s="30"/>
      <c r="G4" s="30"/>
      <c r="H4" s="30"/>
    </row>
    <row r="5" spans="1:8" ht="17.25" thickBot="1" x14ac:dyDescent="0.35">
      <c r="A5" s="14"/>
      <c r="B5" s="14"/>
      <c r="C5" s="30"/>
      <c r="D5" s="30"/>
      <c r="E5" s="30"/>
      <c r="F5" s="30"/>
      <c r="G5" s="30"/>
      <c r="H5" s="30"/>
    </row>
    <row r="6" spans="1:8" ht="30" customHeight="1" thickTop="1" thickBot="1" x14ac:dyDescent="0.35">
      <c r="A6" s="138" t="s">
        <v>67</v>
      </c>
      <c r="B6" s="14"/>
      <c r="C6" s="48" t="s">
        <v>58</v>
      </c>
      <c r="D6" s="48" t="s">
        <v>19</v>
      </c>
      <c r="E6" s="58" t="s">
        <v>20</v>
      </c>
      <c r="F6" s="58" t="s">
        <v>59</v>
      </c>
      <c r="G6" s="58" t="s">
        <v>22</v>
      </c>
      <c r="H6" s="58" t="s">
        <v>23</v>
      </c>
    </row>
    <row r="7" spans="1:8" ht="30" customHeight="1" thickTop="1" x14ac:dyDescent="0.3">
      <c r="A7" s="139"/>
      <c r="B7" s="14"/>
      <c r="C7" s="57" t="s">
        <v>60</v>
      </c>
      <c r="D7" s="23" t="s">
        <v>61</v>
      </c>
      <c r="E7" s="49">
        <v>0</v>
      </c>
      <c r="F7" s="49">
        <v>0</v>
      </c>
      <c r="G7" s="49">
        <v>0</v>
      </c>
      <c r="H7" s="49">
        <v>0</v>
      </c>
    </row>
    <row r="8" spans="1:8" ht="15" customHeight="1" thickBot="1" x14ac:dyDescent="0.35">
      <c r="A8" s="139"/>
      <c r="B8" s="14"/>
      <c r="C8" s="30"/>
      <c r="D8" s="30"/>
      <c r="E8" s="30"/>
      <c r="F8" s="30"/>
      <c r="G8" s="30"/>
      <c r="H8" s="30"/>
    </row>
    <row r="9" spans="1:8" ht="30" customHeight="1" thickTop="1" thickBot="1" x14ac:dyDescent="0.35">
      <c r="A9" s="139"/>
      <c r="B9" s="14"/>
      <c r="C9" s="30"/>
      <c r="D9" s="50"/>
      <c r="E9" s="51" t="s">
        <v>43</v>
      </c>
      <c r="F9" s="51" t="s">
        <v>62</v>
      </c>
      <c r="G9" s="51" t="s">
        <v>45</v>
      </c>
      <c r="H9" s="51" t="s">
        <v>46</v>
      </c>
    </row>
    <row r="10" spans="1:8" ht="30" customHeight="1" thickTop="1" x14ac:dyDescent="0.3">
      <c r="A10" s="139"/>
      <c r="B10" s="14"/>
      <c r="C10" s="30"/>
      <c r="D10" s="52" t="s">
        <v>63</v>
      </c>
      <c r="E10" s="53"/>
      <c r="F10" s="53"/>
      <c r="G10" s="53"/>
      <c r="H10" s="53"/>
    </row>
    <row r="11" spans="1:8" ht="15" customHeight="1" thickBot="1" x14ac:dyDescent="0.35">
      <c r="A11" s="139"/>
      <c r="B11" s="14"/>
      <c r="C11" s="30"/>
      <c r="D11" s="30"/>
      <c r="E11" s="30"/>
      <c r="F11" s="30"/>
      <c r="G11" s="30"/>
      <c r="H11" s="30"/>
    </row>
    <row r="12" spans="1:8" ht="30" customHeight="1" thickTop="1" thickBot="1" x14ac:dyDescent="0.35">
      <c r="A12" s="139"/>
      <c r="B12" s="14"/>
      <c r="C12" s="30"/>
      <c r="D12" s="50"/>
      <c r="E12" s="51" t="s">
        <v>43</v>
      </c>
      <c r="F12" s="51" t="s">
        <v>62</v>
      </c>
      <c r="G12" s="51" t="s">
        <v>45</v>
      </c>
      <c r="H12" s="51" t="s">
        <v>46</v>
      </c>
    </row>
    <row r="13" spans="1:8" ht="30" customHeight="1" thickTop="1" x14ac:dyDescent="0.3">
      <c r="A13" s="139"/>
      <c r="B13" s="14"/>
      <c r="C13" s="30"/>
      <c r="D13" s="52" t="s">
        <v>64</v>
      </c>
      <c r="E13" s="53"/>
      <c r="F13" s="53"/>
      <c r="G13" s="53"/>
      <c r="H13" s="53"/>
    </row>
    <row r="14" spans="1:8" ht="15" customHeight="1" thickBot="1" x14ac:dyDescent="0.35">
      <c r="A14" s="139"/>
      <c r="B14" s="14"/>
      <c r="C14" s="30"/>
      <c r="D14" s="54"/>
      <c r="E14" s="55"/>
      <c r="F14" s="55"/>
      <c r="G14" s="55"/>
      <c r="H14" s="55"/>
    </row>
    <row r="15" spans="1:8" ht="18" thickTop="1" thickBot="1" x14ac:dyDescent="0.35">
      <c r="A15" s="139"/>
      <c r="B15" s="14"/>
      <c r="C15" s="30"/>
      <c r="D15" s="51" t="s">
        <v>65</v>
      </c>
      <c r="E15" s="51" t="s">
        <v>66</v>
      </c>
      <c r="F15" s="30"/>
      <c r="G15" s="30"/>
      <c r="H15" s="30"/>
    </row>
    <row r="16" spans="1:8" ht="17.25" thickTop="1" x14ac:dyDescent="0.3">
      <c r="A16" s="139"/>
      <c r="B16" s="14"/>
      <c r="C16" s="30"/>
      <c r="D16" s="56"/>
      <c r="E16" s="56"/>
      <c r="F16" s="30"/>
      <c r="G16" s="30"/>
      <c r="H16" s="30"/>
    </row>
    <row r="17" spans="1:8" ht="16.5" x14ac:dyDescent="0.3">
      <c r="A17" s="139"/>
      <c r="B17" s="14"/>
      <c r="C17" s="30"/>
      <c r="D17" s="56"/>
      <c r="E17" s="56"/>
      <c r="F17" s="30"/>
      <c r="G17" s="30"/>
      <c r="H17" s="30"/>
    </row>
    <row r="18" spans="1:8" ht="18.75" customHeight="1" thickBot="1" x14ac:dyDescent="0.35">
      <c r="A18" s="140"/>
      <c r="B18" s="14"/>
      <c r="C18" s="30"/>
      <c r="D18" s="56"/>
      <c r="E18" s="56"/>
      <c r="F18" s="30"/>
      <c r="G18" s="30"/>
      <c r="H18" s="30"/>
    </row>
    <row r="19" spans="1:8" ht="16.5" x14ac:dyDescent="0.3">
      <c r="A19" s="14"/>
      <c r="B19" s="14"/>
      <c r="C19" s="30"/>
      <c r="D19" s="56"/>
      <c r="E19" s="56"/>
      <c r="F19" s="30"/>
      <c r="G19" s="30"/>
      <c r="H19" s="30"/>
    </row>
    <row r="20" spans="1:8" ht="16.5" x14ac:dyDescent="0.3">
      <c r="A20" s="14"/>
      <c r="B20" s="14"/>
      <c r="C20" s="30"/>
      <c r="D20" s="56"/>
      <c r="E20" s="56"/>
      <c r="F20" s="30"/>
      <c r="G20" s="30"/>
      <c r="H20" s="30"/>
    </row>
    <row r="21" spans="1:8" ht="16.5" x14ac:dyDescent="0.3">
      <c r="A21" s="14"/>
      <c r="B21" s="14"/>
      <c r="C21" s="30"/>
      <c r="D21" s="56"/>
      <c r="E21" s="56"/>
      <c r="F21" s="30"/>
      <c r="G21" s="30"/>
      <c r="H21" s="30"/>
    </row>
    <row r="22" spans="1:8" ht="16.5" x14ac:dyDescent="0.3">
      <c r="A22" s="14"/>
      <c r="B22" s="14"/>
      <c r="C22" s="30"/>
      <c r="D22" s="56"/>
      <c r="E22" s="56"/>
      <c r="F22" s="30"/>
      <c r="G22" s="30"/>
      <c r="H22" s="30"/>
    </row>
    <row r="23" spans="1:8" ht="16.5" x14ac:dyDescent="0.3">
      <c r="A23" s="14"/>
      <c r="B23" s="14"/>
      <c r="C23" s="30"/>
      <c r="D23" s="56"/>
      <c r="E23" s="56"/>
      <c r="F23" s="30"/>
      <c r="G23" s="30"/>
      <c r="H23" s="30"/>
    </row>
    <row r="24" spans="1:8" ht="16.5" x14ac:dyDescent="0.3">
      <c r="A24" s="14"/>
      <c r="B24" s="14"/>
      <c r="C24" s="30"/>
      <c r="D24" s="56"/>
      <c r="E24" s="56"/>
      <c r="F24" s="30"/>
      <c r="G24" s="30"/>
      <c r="H24" s="30"/>
    </row>
    <row r="25" spans="1:8" ht="16.5" x14ac:dyDescent="0.3">
      <c r="A25" s="14"/>
      <c r="B25" s="14"/>
      <c r="C25" s="30"/>
      <c r="D25" s="56"/>
      <c r="E25" s="56"/>
      <c r="F25" s="30"/>
      <c r="G25" s="30"/>
      <c r="H25" s="30"/>
    </row>
    <row r="26" spans="1:8" ht="16.5" x14ac:dyDescent="0.3">
      <c r="A26" s="14"/>
      <c r="B26" s="14"/>
      <c r="C26" s="30"/>
      <c r="D26" s="56"/>
      <c r="E26" s="56"/>
      <c r="F26" s="30"/>
      <c r="G26" s="30"/>
      <c r="H26" s="30"/>
    </row>
    <row r="27" spans="1:8" ht="16.5" x14ac:dyDescent="0.3">
      <c r="A27" s="14"/>
      <c r="B27" s="14"/>
      <c r="C27" s="30"/>
      <c r="D27" s="56"/>
      <c r="E27" s="56"/>
      <c r="F27" s="30"/>
      <c r="G27" s="30"/>
      <c r="H27" s="30"/>
    </row>
    <row r="28" spans="1:8" ht="16.5" x14ac:dyDescent="0.3">
      <c r="A28" s="14"/>
      <c r="B28" s="14"/>
      <c r="C28" s="30"/>
      <c r="D28" s="56"/>
      <c r="E28" s="56"/>
      <c r="F28" s="30"/>
      <c r="G28" s="30"/>
      <c r="H28" s="30"/>
    </row>
    <row r="29" spans="1:8" ht="16.5" x14ac:dyDescent="0.3">
      <c r="A29" s="14"/>
      <c r="B29" s="14"/>
      <c r="C29" s="30"/>
      <c r="D29" s="56"/>
      <c r="E29" s="56"/>
      <c r="F29" s="30"/>
      <c r="G29" s="30"/>
      <c r="H29" s="30"/>
    </row>
    <row r="30" spans="1:8" ht="16.5" x14ac:dyDescent="0.3">
      <c r="A30" s="14"/>
      <c r="B30" s="14"/>
      <c r="C30" s="30"/>
      <c r="D30" s="56"/>
      <c r="E30" s="56"/>
      <c r="F30" s="30"/>
      <c r="G30" s="30"/>
      <c r="H30" s="30"/>
    </row>
    <row r="31" spans="1:8" ht="16.5" x14ac:dyDescent="0.3">
      <c r="A31" s="14"/>
      <c r="B31" s="14"/>
      <c r="C31" s="30"/>
      <c r="D31" s="56"/>
      <c r="E31" s="56"/>
      <c r="F31" s="30"/>
      <c r="G31" s="30"/>
      <c r="H31" s="30"/>
    </row>
    <row r="32" spans="1:8" ht="16.5" x14ac:dyDescent="0.3">
      <c r="A32" s="14"/>
      <c r="B32" s="14"/>
      <c r="C32" s="30"/>
      <c r="D32" s="56"/>
      <c r="E32" s="56"/>
      <c r="F32" s="30"/>
      <c r="G32" s="30"/>
      <c r="H32" s="30"/>
    </row>
    <row r="33" spans="1:8" ht="16.5" x14ac:dyDescent="0.3">
      <c r="A33" s="14"/>
      <c r="B33" s="14"/>
      <c r="C33" s="30"/>
      <c r="D33" s="56"/>
      <c r="E33" s="56"/>
      <c r="F33" s="30"/>
      <c r="G33" s="30"/>
      <c r="H33" s="30"/>
    </row>
    <row r="34" spans="1:8" ht="16.5" x14ac:dyDescent="0.3">
      <c r="A34" s="14"/>
      <c r="B34" s="14"/>
    </row>
    <row r="36" spans="1:8" x14ac:dyDescent="0.25">
      <c r="A36" s="93"/>
    </row>
    <row r="37" spans="1:8" x14ac:dyDescent="0.25">
      <c r="A37" s="93"/>
    </row>
    <row r="38" spans="1:8" x14ac:dyDescent="0.25">
      <c r="A38" s="93"/>
    </row>
    <row r="39" spans="1:8" x14ac:dyDescent="0.25">
      <c r="A39" s="93"/>
    </row>
    <row r="40" spans="1:8" x14ac:dyDescent="0.25">
      <c r="A40" s="93"/>
    </row>
    <row r="41" spans="1:8" x14ac:dyDescent="0.25">
      <c r="A41" s="93"/>
    </row>
  </sheetData>
  <sheetProtection algorithmName="SHA-512" hashValue="HRlrU5yOfeXclZ+IoDeuJVEnDW8gvBydx0qHxSWA59sarrolpy7Kf0rc/r5nbs0iC2J/709LwY6padbdbwxxUw==" saltValue="XHK9koXuno1JIjSKMZt5Hg==" spinCount="100000" sheet="1" objects="1" scenarios="1" selectLockedCells="1"/>
  <mergeCells count="1">
    <mergeCell ref="A6:A18"/>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31C6F-8019-4F37-BD3B-4F39CCB6C7CC}">
  <dimension ref="A1:S85"/>
  <sheetViews>
    <sheetView tabSelected="1" zoomScale="90" zoomScaleNormal="90" workbookViewId="0">
      <selection activeCell="E7" sqref="E7"/>
    </sheetView>
  </sheetViews>
  <sheetFormatPr defaultRowHeight="15" x14ac:dyDescent="0.25"/>
  <cols>
    <col min="1" max="1" width="51" bestFit="1" customWidth="1"/>
    <col min="2" max="2" width="9.28515625" customWidth="1"/>
    <col min="3" max="10" width="19.28515625" customWidth="1"/>
    <col min="12" max="15" width="10.28515625" customWidth="1"/>
  </cols>
  <sheetData>
    <row r="1" spans="1:19" ht="15.75" thickBot="1" x14ac:dyDescent="0.3"/>
    <row r="2" spans="1:19" ht="18" customHeight="1" thickTop="1" thickBot="1" x14ac:dyDescent="0.35">
      <c r="A2" s="97" t="s">
        <v>0</v>
      </c>
      <c r="B2" s="14"/>
      <c r="C2" s="145" t="s">
        <v>43</v>
      </c>
      <c r="D2" s="146"/>
      <c r="E2" s="105" t="s">
        <v>68</v>
      </c>
      <c r="F2" s="106">
        <v>2020</v>
      </c>
      <c r="G2" s="105" t="s">
        <v>68</v>
      </c>
      <c r="H2" s="107">
        <v>2019</v>
      </c>
      <c r="I2" s="108" t="s">
        <v>68</v>
      </c>
      <c r="J2" s="107">
        <v>2019</v>
      </c>
      <c r="K2" s="59"/>
      <c r="L2" s="144" t="s">
        <v>11</v>
      </c>
      <c r="M2" s="144" t="s">
        <v>12</v>
      </c>
      <c r="N2" s="144" t="s">
        <v>13</v>
      </c>
      <c r="O2" s="144" t="s">
        <v>14</v>
      </c>
      <c r="P2" s="14"/>
      <c r="Q2" s="14"/>
      <c r="R2" s="14"/>
      <c r="S2" s="14"/>
    </row>
    <row r="3" spans="1:19" ht="18" customHeight="1" thickTop="1" thickBot="1" x14ac:dyDescent="0.35">
      <c r="A3" s="98" t="str">
        <f>'1 - Instructions'!B3</f>
        <v>Event #32110-12897</v>
      </c>
      <c r="B3" s="14"/>
      <c r="C3" s="147"/>
      <c r="D3" s="148"/>
      <c r="E3" s="109" t="s">
        <v>69</v>
      </c>
      <c r="F3" s="110" t="s">
        <v>70</v>
      </c>
      <c r="G3" s="109" t="s">
        <v>69</v>
      </c>
      <c r="H3" s="111" t="s">
        <v>105</v>
      </c>
      <c r="I3" s="112" t="s">
        <v>69</v>
      </c>
      <c r="J3" s="111" t="s">
        <v>70</v>
      </c>
      <c r="K3" s="26"/>
      <c r="L3" s="144"/>
      <c r="M3" s="144"/>
      <c r="N3" s="144"/>
      <c r="O3" s="144"/>
      <c r="R3" s="14"/>
      <c r="S3" s="14"/>
    </row>
    <row r="4" spans="1:19" ht="18" customHeight="1" thickTop="1" thickBot="1" x14ac:dyDescent="0.35">
      <c r="A4" s="99" t="s">
        <v>92</v>
      </c>
      <c r="B4" s="14"/>
      <c r="C4" s="147"/>
      <c r="D4" s="148"/>
      <c r="E4" s="109" t="s">
        <v>71</v>
      </c>
      <c r="F4" s="110" t="s">
        <v>103</v>
      </c>
      <c r="G4" s="109" t="s">
        <v>71</v>
      </c>
      <c r="H4" s="111" t="s">
        <v>106</v>
      </c>
      <c r="I4" s="112" t="s">
        <v>71</v>
      </c>
      <c r="J4" s="113" t="s">
        <v>72</v>
      </c>
      <c r="K4" s="26"/>
      <c r="L4" s="144"/>
      <c r="M4" s="144"/>
      <c r="N4" s="144"/>
      <c r="O4" s="144"/>
      <c r="R4" s="14"/>
      <c r="S4" s="14"/>
    </row>
    <row r="5" spans="1:19" ht="18" customHeight="1" thickTop="1" thickBot="1" x14ac:dyDescent="0.35">
      <c r="A5" s="78"/>
      <c r="B5" s="14"/>
      <c r="C5" s="149"/>
      <c r="D5" s="150"/>
      <c r="E5" s="114" t="s">
        <v>73</v>
      </c>
      <c r="F5" s="115" t="s">
        <v>104</v>
      </c>
      <c r="G5" s="114" t="s">
        <v>73</v>
      </c>
      <c r="H5" s="116" t="s">
        <v>107</v>
      </c>
      <c r="I5" s="117" t="s">
        <v>73</v>
      </c>
      <c r="J5" s="116" t="s">
        <v>74</v>
      </c>
      <c r="K5" s="26"/>
      <c r="L5" s="60">
        <f>((((J7+H7+F7)*D7)+((J8+H8+F8)*D8)+((J9+H9+F9)*D9)+((J10+H10+F10)*D10)+((J11+H11+F11)*D11)+((J12+H12+F12)*D12)+((J13+H13+F13)*D13)+((J14+H14+F14)*D14)+((J15+H15+F15)*D15)+((J16+H16+F16)*D16)+((J17+H17+F17)*D17)+((J18+H18+F18)*D18)+((J19+H19+F19)*D19))*0.4)+('3 - Full Service Maint. Labor'!E7*0.6)</f>
        <v>0</v>
      </c>
      <c r="M5" s="60">
        <f>((((F28+H28+J28)*D28)+((F29+H29+J29)*D29)+((F30+H30+J30)*D30)+((F31+H31+J31)*D31)+((F32+H32+J32)*D32)+((F33+H33+J33)*D33)+((F34+H34+J34)*D34)+((F35+H35+J35)*D35)+((F36+H36+J36)*D36)+((F37+H37+J37)*D37)+((F38+H38+J38)*D38)+((F39+H39+J39)*D39)+((F40+H40+J40)*D40))*0.4)+('3 - Full Service Maint. Labor'!F7*0.6)</f>
        <v>0</v>
      </c>
      <c r="N5" s="60">
        <f>((((F49+H49+J49)*D49)+((F50+H50+J50)*D50)+((F51+H51+J51)*D51)+((F52+H52+J52)*D52)+((F53+H53+J53)*D53)+((F54+H54+J54)*D54)+((F55+H55+J55)*D55)+((F56+H56+J56)*D56)+((F57+H57+J57)*D57)+((F58+H58+J58)*D58)+((F59+H59+J59)*D59)+((F60+H60+J60)*D60)+((F61+H61+J61)*D61))*0.4)+('3 - Full Service Maint. Labor'!G7*0.6)</f>
        <v>0</v>
      </c>
      <c r="O5" s="61">
        <f>((((H70+J70+F70)*D70)+((H71+J71+F71)*D71)+((H72+J72+F72)*D72)+((H73+J73+F73)*D73)+((H74+J74+F74)*D74)+((H75+J75+F75)*D75)+((H76+J76+F76)*D76)+((H77+J77+F77)*D77)+((H78+J78+F78)*D78)+((H79+J79+F79)*D79)+((H80+J80+F80)*D80)+((H81+J81+F81)*D81)+((H82+J82+F82)*D82))*0.4)+('3 - Full Service Maint. Labor'!H7*0.6)</f>
        <v>0</v>
      </c>
      <c r="R5" s="14"/>
      <c r="S5" s="14"/>
    </row>
    <row r="6" spans="1:19" ht="31.5" customHeight="1" thickTop="1" thickBot="1" x14ac:dyDescent="0.35">
      <c r="A6" s="141" t="s">
        <v>93</v>
      </c>
      <c r="B6" s="14"/>
      <c r="C6" s="80" t="s">
        <v>75</v>
      </c>
      <c r="D6" s="84" t="s">
        <v>17</v>
      </c>
      <c r="E6" s="86" t="s">
        <v>49</v>
      </c>
      <c r="F6" s="87" t="s">
        <v>76</v>
      </c>
      <c r="G6" s="87" t="s">
        <v>49</v>
      </c>
      <c r="H6" s="87" t="s">
        <v>76</v>
      </c>
      <c r="I6" s="87" t="s">
        <v>49</v>
      </c>
      <c r="J6" s="88" t="s">
        <v>76</v>
      </c>
      <c r="K6" s="14"/>
      <c r="L6" s="14"/>
      <c r="M6" s="14"/>
      <c r="N6" s="14"/>
      <c r="O6" s="14"/>
      <c r="P6" s="14"/>
      <c r="Q6" s="14"/>
      <c r="R6" s="14"/>
      <c r="S6" s="14"/>
    </row>
    <row r="7" spans="1:19" ht="17.25" thickTop="1" x14ac:dyDescent="0.3">
      <c r="A7" s="142"/>
      <c r="B7" s="14"/>
      <c r="C7" s="62" t="s">
        <v>77</v>
      </c>
      <c r="D7" s="63">
        <v>0.17</v>
      </c>
      <c r="E7" s="64">
        <v>0</v>
      </c>
      <c r="F7" s="83">
        <f>E7-(E7*$D$20)</f>
        <v>0</v>
      </c>
      <c r="G7" s="66">
        <v>0</v>
      </c>
      <c r="H7" s="83">
        <f>G7-(G7*$D$20)</f>
        <v>0</v>
      </c>
      <c r="I7" s="66">
        <v>0</v>
      </c>
      <c r="J7" s="67">
        <f>I7-(I7*$D$20)</f>
        <v>0</v>
      </c>
      <c r="K7" s="30"/>
      <c r="L7" s="30"/>
      <c r="M7" s="30"/>
      <c r="N7" s="30"/>
      <c r="O7" s="30"/>
      <c r="P7" s="30"/>
      <c r="Q7" s="30"/>
      <c r="R7" s="30"/>
      <c r="S7" s="30"/>
    </row>
    <row r="8" spans="1:19" ht="16.5" x14ac:dyDescent="0.3">
      <c r="A8" s="142"/>
      <c r="B8" s="14"/>
      <c r="C8" s="62" t="s">
        <v>78</v>
      </c>
      <c r="D8" s="63">
        <v>7.0000000000000007E-2</v>
      </c>
      <c r="E8" s="68">
        <v>0</v>
      </c>
      <c r="F8" s="69">
        <f t="shared" ref="F8:F19" si="0">E8-(E8*$D$20)</f>
        <v>0</v>
      </c>
      <c r="G8" s="70">
        <v>0</v>
      </c>
      <c r="H8" s="69">
        <f t="shared" ref="H8:H19" si="1">G8-(G8*$D$20)</f>
        <v>0</v>
      </c>
      <c r="I8" s="70">
        <v>0</v>
      </c>
      <c r="J8" s="71">
        <f>I8-(I8*$D$20)</f>
        <v>0</v>
      </c>
      <c r="K8" s="30"/>
    </row>
    <row r="9" spans="1:19" ht="16.5" x14ac:dyDescent="0.3">
      <c r="A9" s="142"/>
      <c r="B9" s="14"/>
      <c r="C9" s="62" t="s">
        <v>79</v>
      </c>
      <c r="D9" s="63">
        <v>7.0000000000000007E-2</v>
      </c>
      <c r="E9" s="68">
        <v>0</v>
      </c>
      <c r="F9" s="69">
        <f t="shared" si="0"/>
        <v>0</v>
      </c>
      <c r="G9" s="70">
        <v>0</v>
      </c>
      <c r="H9" s="69">
        <f t="shared" si="1"/>
        <v>0</v>
      </c>
      <c r="I9" s="70">
        <v>0</v>
      </c>
      <c r="J9" s="71">
        <f t="shared" ref="J9:J19" si="2">I9-(I9*$D$20)</f>
        <v>0</v>
      </c>
      <c r="K9" s="30"/>
    </row>
    <row r="10" spans="1:19" ht="16.5" x14ac:dyDescent="0.3">
      <c r="A10" s="142"/>
      <c r="B10" s="14"/>
      <c r="C10" s="62" t="s">
        <v>80</v>
      </c>
      <c r="D10" s="63">
        <v>6.0000000000000001E-3</v>
      </c>
      <c r="E10" s="68">
        <v>0</v>
      </c>
      <c r="F10" s="69">
        <f t="shared" si="0"/>
        <v>0</v>
      </c>
      <c r="G10" s="70">
        <v>0</v>
      </c>
      <c r="H10" s="69">
        <f t="shared" si="1"/>
        <v>0</v>
      </c>
      <c r="I10" s="70">
        <v>0</v>
      </c>
      <c r="J10" s="71">
        <f t="shared" si="2"/>
        <v>0</v>
      </c>
      <c r="K10" s="30"/>
    </row>
    <row r="11" spans="1:19" ht="16.5" x14ac:dyDescent="0.3">
      <c r="A11" s="142"/>
      <c r="B11" s="14"/>
      <c r="C11" s="62" t="s">
        <v>81</v>
      </c>
      <c r="D11" s="63">
        <v>9.4E-2</v>
      </c>
      <c r="E11" s="68">
        <v>0</v>
      </c>
      <c r="F11" s="69">
        <f t="shared" si="0"/>
        <v>0</v>
      </c>
      <c r="G11" s="70">
        <v>0</v>
      </c>
      <c r="H11" s="69">
        <f t="shared" si="1"/>
        <v>0</v>
      </c>
      <c r="I11" s="70">
        <v>0</v>
      </c>
      <c r="J11" s="71">
        <f t="shared" si="2"/>
        <v>0</v>
      </c>
      <c r="K11" s="30"/>
    </row>
    <row r="12" spans="1:19" ht="16.5" x14ac:dyDescent="0.3">
      <c r="A12" s="142"/>
      <c r="B12" s="14"/>
      <c r="C12" s="62" t="s">
        <v>82</v>
      </c>
      <c r="D12" s="63">
        <v>7.9000000000000001E-2</v>
      </c>
      <c r="E12" s="68">
        <v>0</v>
      </c>
      <c r="F12" s="69">
        <f t="shared" si="0"/>
        <v>0</v>
      </c>
      <c r="G12" s="70">
        <v>0</v>
      </c>
      <c r="H12" s="69">
        <f t="shared" si="1"/>
        <v>0</v>
      </c>
      <c r="I12" s="70">
        <v>0</v>
      </c>
      <c r="J12" s="71">
        <f t="shared" si="2"/>
        <v>0</v>
      </c>
      <c r="K12" s="30"/>
    </row>
    <row r="13" spans="1:19" ht="16.5" x14ac:dyDescent="0.3">
      <c r="A13" s="142"/>
      <c r="B13" s="14"/>
      <c r="C13" s="62" t="s">
        <v>83</v>
      </c>
      <c r="D13" s="63">
        <v>0.01</v>
      </c>
      <c r="E13" s="68">
        <v>0</v>
      </c>
      <c r="F13" s="69">
        <f t="shared" si="0"/>
        <v>0</v>
      </c>
      <c r="G13" s="70">
        <v>0</v>
      </c>
      <c r="H13" s="69">
        <f t="shared" si="1"/>
        <v>0</v>
      </c>
      <c r="I13" s="70">
        <v>0</v>
      </c>
      <c r="J13" s="71">
        <f t="shared" si="2"/>
        <v>0</v>
      </c>
      <c r="K13" s="30"/>
    </row>
    <row r="14" spans="1:19" ht="16.5" x14ac:dyDescent="0.3">
      <c r="A14" s="142"/>
      <c r="B14" s="14"/>
      <c r="C14" s="62" t="s">
        <v>84</v>
      </c>
      <c r="D14" s="63">
        <v>4.4999999999999998E-2</v>
      </c>
      <c r="E14" s="68">
        <v>0</v>
      </c>
      <c r="F14" s="69">
        <f t="shared" si="0"/>
        <v>0</v>
      </c>
      <c r="G14" s="70">
        <v>0</v>
      </c>
      <c r="H14" s="69">
        <f t="shared" si="1"/>
        <v>0</v>
      </c>
      <c r="I14" s="70">
        <v>0</v>
      </c>
      <c r="J14" s="71">
        <f t="shared" si="2"/>
        <v>0</v>
      </c>
      <c r="K14" s="30"/>
    </row>
    <row r="15" spans="1:19" ht="16.5" x14ac:dyDescent="0.3">
      <c r="A15" s="142"/>
      <c r="B15" s="14"/>
      <c r="C15" s="62" t="s">
        <v>85</v>
      </c>
      <c r="D15" s="63">
        <v>0.04</v>
      </c>
      <c r="E15" s="68">
        <v>0</v>
      </c>
      <c r="F15" s="69">
        <f t="shared" si="0"/>
        <v>0</v>
      </c>
      <c r="G15" s="70">
        <v>0</v>
      </c>
      <c r="H15" s="69">
        <f t="shared" si="1"/>
        <v>0</v>
      </c>
      <c r="I15" s="70">
        <v>0</v>
      </c>
      <c r="J15" s="71">
        <f t="shared" si="2"/>
        <v>0</v>
      </c>
      <c r="K15" s="30"/>
    </row>
    <row r="16" spans="1:19" ht="16.5" x14ac:dyDescent="0.3">
      <c r="A16" s="142"/>
      <c r="B16" s="14"/>
      <c r="C16" s="62" t="s">
        <v>86</v>
      </c>
      <c r="D16" s="63">
        <v>0.34</v>
      </c>
      <c r="E16" s="68">
        <v>0</v>
      </c>
      <c r="F16" s="69">
        <f t="shared" si="0"/>
        <v>0</v>
      </c>
      <c r="G16" s="70">
        <v>0</v>
      </c>
      <c r="H16" s="69">
        <f t="shared" si="1"/>
        <v>0</v>
      </c>
      <c r="I16" s="70">
        <v>0</v>
      </c>
      <c r="J16" s="71">
        <f t="shared" si="2"/>
        <v>0</v>
      </c>
      <c r="K16" s="30"/>
    </row>
    <row r="17" spans="1:19" ht="16.5" x14ac:dyDescent="0.3">
      <c r="A17" s="142"/>
      <c r="B17" s="14"/>
      <c r="C17" s="62" t="s">
        <v>87</v>
      </c>
      <c r="D17" s="63">
        <v>4.1000000000000002E-2</v>
      </c>
      <c r="E17" s="68">
        <v>0</v>
      </c>
      <c r="F17" s="69">
        <f t="shared" si="0"/>
        <v>0</v>
      </c>
      <c r="G17" s="70">
        <v>0</v>
      </c>
      <c r="H17" s="69">
        <f t="shared" si="1"/>
        <v>0</v>
      </c>
      <c r="I17" s="70">
        <v>0</v>
      </c>
      <c r="J17" s="71">
        <f t="shared" si="2"/>
        <v>0</v>
      </c>
      <c r="K17" s="30"/>
    </row>
    <row r="18" spans="1:19" ht="16.5" x14ac:dyDescent="0.3">
      <c r="A18" s="142"/>
      <c r="B18" s="14"/>
      <c r="C18" s="62" t="s">
        <v>88</v>
      </c>
      <c r="D18" s="63">
        <v>2.3E-2</v>
      </c>
      <c r="E18" s="68">
        <v>0</v>
      </c>
      <c r="F18" s="69">
        <f t="shared" si="0"/>
        <v>0</v>
      </c>
      <c r="G18" s="70">
        <v>0</v>
      </c>
      <c r="H18" s="69">
        <f t="shared" si="1"/>
        <v>0</v>
      </c>
      <c r="I18" s="70">
        <v>0</v>
      </c>
      <c r="J18" s="71">
        <f t="shared" si="2"/>
        <v>0</v>
      </c>
      <c r="K18" s="30"/>
    </row>
    <row r="19" spans="1:19" ht="17.25" thickBot="1" x14ac:dyDescent="0.35">
      <c r="A19" s="142"/>
      <c r="B19" s="14"/>
      <c r="C19" s="72" t="s">
        <v>89</v>
      </c>
      <c r="D19" s="85">
        <v>1.2E-2</v>
      </c>
      <c r="E19" s="73">
        <v>0</v>
      </c>
      <c r="F19" s="74">
        <f t="shared" si="0"/>
        <v>0</v>
      </c>
      <c r="G19" s="75">
        <v>0</v>
      </c>
      <c r="H19" s="74">
        <f t="shared" si="1"/>
        <v>0</v>
      </c>
      <c r="I19" s="75">
        <v>0</v>
      </c>
      <c r="J19" s="76">
        <f t="shared" si="2"/>
        <v>0</v>
      </c>
      <c r="K19" s="30"/>
    </row>
    <row r="20" spans="1:19" ht="18" thickTop="1" thickBot="1" x14ac:dyDescent="0.35">
      <c r="A20" s="142"/>
      <c r="B20" s="14"/>
      <c r="C20" s="79" t="s">
        <v>90</v>
      </c>
      <c r="D20" s="82"/>
      <c r="E20" s="30"/>
      <c r="F20" s="30"/>
      <c r="G20" s="30"/>
      <c r="H20" s="30"/>
      <c r="I20" s="30"/>
      <c r="J20" s="30"/>
      <c r="K20" s="30"/>
    </row>
    <row r="21" spans="1:19" ht="18" thickTop="1" thickBot="1" x14ac:dyDescent="0.35">
      <c r="A21" s="142"/>
      <c r="B21" s="14"/>
      <c r="C21" s="79" t="s">
        <v>91</v>
      </c>
      <c r="D21" s="94"/>
      <c r="E21" s="30"/>
      <c r="F21" s="30"/>
      <c r="G21" s="30"/>
      <c r="H21" s="30"/>
      <c r="I21" s="30"/>
      <c r="J21" s="30"/>
      <c r="K21" s="30"/>
    </row>
    <row r="22" spans="1:19" ht="18" thickTop="1" thickBot="1" x14ac:dyDescent="0.35">
      <c r="A22" s="142"/>
      <c r="B22" s="14"/>
      <c r="K22" s="30"/>
    </row>
    <row r="23" spans="1:19" ht="16.5" x14ac:dyDescent="0.3">
      <c r="A23" s="142"/>
      <c r="B23" s="14"/>
      <c r="C23" s="145" t="s">
        <v>44</v>
      </c>
      <c r="D23" s="146"/>
      <c r="E23" s="105" t="s">
        <v>68</v>
      </c>
      <c r="F23" s="106">
        <v>2020</v>
      </c>
      <c r="G23" s="105" t="s">
        <v>68</v>
      </c>
      <c r="H23" s="107">
        <v>2019</v>
      </c>
      <c r="I23" s="108" t="s">
        <v>68</v>
      </c>
      <c r="J23" s="107">
        <v>2019</v>
      </c>
      <c r="K23" s="30"/>
    </row>
    <row r="24" spans="1:19" ht="17.25" thickBot="1" x14ac:dyDescent="0.35">
      <c r="A24" s="143"/>
      <c r="B24" s="14"/>
      <c r="C24" s="147"/>
      <c r="D24" s="148"/>
      <c r="E24" s="109" t="s">
        <v>69</v>
      </c>
      <c r="F24" s="110" t="s">
        <v>70</v>
      </c>
      <c r="G24" s="109" t="s">
        <v>69</v>
      </c>
      <c r="H24" s="111" t="s">
        <v>105</v>
      </c>
      <c r="I24" s="112" t="s">
        <v>69</v>
      </c>
      <c r="J24" s="111" t="s">
        <v>70</v>
      </c>
      <c r="K24" s="30"/>
    </row>
    <row r="25" spans="1:19" ht="16.5" x14ac:dyDescent="0.3">
      <c r="A25" s="14"/>
      <c r="B25" s="14"/>
      <c r="C25" s="147"/>
      <c r="D25" s="148"/>
      <c r="E25" s="109" t="s">
        <v>71</v>
      </c>
      <c r="F25" s="110" t="s">
        <v>103</v>
      </c>
      <c r="G25" s="109" t="s">
        <v>71</v>
      </c>
      <c r="H25" s="111" t="s">
        <v>106</v>
      </c>
      <c r="I25" s="112" t="s">
        <v>71</v>
      </c>
      <c r="J25" s="113" t="s">
        <v>72</v>
      </c>
      <c r="K25" s="30"/>
    </row>
    <row r="26" spans="1:19" ht="17.25" thickBot="1" x14ac:dyDescent="0.35">
      <c r="A26" s="14"/>
      <c r="B26" s="14"/>
      <c r="C26" s="149"/>
      <c r="D26" s="150"/>
      <c r="E26" s="114" t="s">
        <v>73</v>
      </c>
      <c r="F26" s="115" t="s">
        <v>104</v>
      </c>
      <c r="G26" s="114" t="s">
        <v>73</v>
      </c>
      <c r="H26" s="116" t="s">
        <v>107</v>
      </c>
      <c r="I26" s="117" t="s">
        <v>73</v>
      </c>
      <c r="J26" s="116" t="s">
        <v>74</v>
      </c>
      <c r="K26" s="30"/>
    </row>
    <row r="27" spans="1:19" ht="31.5" thickTop="1" thickBot="1" x14ac:dyDescent="0.35">
      <c r="A27" s="14"/>
      <c r="B27" s="14"/>
      <c r="C27" s="80" t="s">
        <v>75</v>
      </c>
      <c r="D27" s="84" t="s">
        <v>17</v>
      </c>
      <c r="E27" s="89" t="s">
        <v>49</v>
      </c>
      <c r="F27" s="87" t="s">
        <v>76</v>
      </c>
      <c r="G27" s="81" t="s">
        <v>49</v>
      </c>
      <c r="H27" s="87" t="s">
        <v>76</v>
      </c>
      <c r="I27" s="81" t="s">
        <v>49</v>
      </c>
      <c r="J27" s="88" t="s">
        <v>76</v>
      </c>
      <c r="K27" s="30"/>
    </row>
    <row r="28" spans="1:19" ht="17.25" thickTop="1" x14ac:dyDescent="0.3">
      <c r="A28" s="14"/>
      <c r="B28" s="14"/>
      <c r="C28" s="62" t="s">
        <v>77</v>
      </c>
      <c r="D28" s="63">
        <v>0.17</v>
      </c>
      <c r="E28" s="64">
        <v>0</v>
      </c>
      <c r="F28" s="65">
        <f>E28-(E28*$D$41)</f>
        <v>0</v>
      </c>
      <c r="G28" s="66">
        <v>0</v>
      </c>
      <c r="H28" s="65">
        <f>G28-(G28*$D$41)</f>
        <v>0</v>
      </c>
      <c r="I28" s="66">
        <v>0</v>
      </c>
      <c r="J28" s="67">
        <f>I28-(I28*$D$41)</f>
        <v>0</v>
      </c>
      <c r="K28" s="30"/>
    </row>
    <row r="29" spans="1:19" ht="16.5" x14ac:dyDescent="0.3">
      <c r="A29" s="14"/>
      <c r="B29" s="14"/>
      <c r="C29" s="62" t="s">
        <v>78</v>
      </c>
      <c r="D29" s="63">
        <v>7.0000000000000007E-2</v>
      </c>
      <c r="E29" s="68">
        <v>0</v>
      </c>
      <c r="F29" s="69">
        <f>E29-(E29*$D$41)</f>
        <v>0</v>
      </c>
      <c r="G29" s="70">
        <v>0</v>
      </c>
      <c r="H29" s="69">
        <f>G29-(G29*$D$41)</f>
        <v>0</v>
      </c>
      <c r="I29" s="70">
        <v>0</v>
      </c>
      <c r="J29" s="71">
        <f>I29-(I29*$D$41)</f>
        <v>0</v>
      </c>
      <c r="K29" s="30"/>
      <c r="L29" s="30"/>
      <c r="M29" s="30"/>
      <c r="N29" s="30"/>
      <c r="O29" s="30"/>
      <c r="P29" s="30"/>
      <c r="Q29" s="30"/>
      <c r="R29" s="30"/>
      <c r="S29" s="30"/>
    </row>
    <row r="30" spans="1:19" ht="16.5" x14ac:dyDescent="0.3">
      <c r="A30" s="14"/>
      <c r="B30" s="14"/>
      <c r="C30" s="62" t="s">
        <v>79</v>
      </c>
      <c r="D30" s="63">
        <v>7.0000000000000007E-2</v>
      </c>
      <c r="E30" s="68">
        <v>0</v>
      </c>
      <c r="F30" s="69">
        <f t="shared" ref="F30:F40" si="3">E30-(E30*$D$41)</f>
        <v>0</v>
      </c>
      <c r="G30" s="70">
        <v>0</v>
      </c>
      <c r="H30" s="69">
        <f t="shared" ref="H30:H40" si="4">G30-(G30*$D$41)</f>
        <v>0</v>
      </c>
      <c r="I30" s="70">
        <v>0</v>
      </c>
      <c r="J30" s="71">
        <f t="shared" ref="J30:J40" si="5">I30-(I30*$D$41)</f>
        <v>0</v>
      </c>
      <c r="K30" s="30"/>
      <c r="L30" s="30"/>
      <c r="M30" s="30"/>
      <c r="N30" s="30"/>
      <c r="O30" s="30"/>
      <c r="P30" s="30"/>
      <c r="Q30" s="30"/>
      <c r="R30" s="30"/>
      <c r="S30" s="30"/>
    </row>
    <row r="31" spans="1:19" ht="16.5" x14ac:dyDescent="0.3">
      <c r="A31" s="14"/>
      <c r="B31" s="14"/>
      <c r="C31" s="62" t="s">
        <v>80</v>
      </c>
      <c r="D31" s="63">
        <v>6.0000000000000001E-3</v>
      </c>
      <c r="E31" s="68">
        <v>0</v>
      </c>
      <c r="F31" s="69">
        <f t="shared" si="3"/>
        <v>0</v>
      </c>
      <c r="G31" s="70">
        <v>0</v>
      </c>
      <c r="H31" s="69">
        <f t="shared" si="4"/>
        <v>0</v>
      </c>
      <c r="I31" s="70">
        <v>0</v>
      </c>
      <c r="J31" s="71">
        <f t="shared" si="5"/>
        <v>0</v>
      </c>
      <c r="K31" s="30"/>
    </row>
    <row r="32" spans="1:19" ht="16.5" x14ac:dyDescent="0.3">
      <c r="A32" s="14"/>
      <c r="B32" s="14"/>
      <c r="C32" s="62" t="s">
        <v>81</v>
      </c>
      <c r="D32" s="63">
        <v>9.4E-2</v>
      </c>
      <c r="E32" s="68">
        <v>0</v>
      </c>
      <c r="F32" s="69">
        <f t="shared" si="3"/>
        <v>0</v>
      </c>
      <c r="G32" s="70">
        <v>0</v>
      </c>
      <c r="H32" s="69">
        <f t="shared" si="4"/>
        <v>0</v>
      </c>
      <c r="I32" s="70">
        <v>0</v>
      </c>
      <c r="J32" s="71">
        <f t="shared" si="5"/>
        <v>0</v>
      </c>
      <c r="K32" s="30"/>
    </row>
    <row r="33" spans="1:11" ht="16.5" x14ac:dyDescent="0.3">
      <c r="A33" s="14"/>
      <c r="B33" s="14"/>
      <c r="C33" s="62" t="s">
        <v>82</v>
      </c>
      <c r="D33" s="63">
        <v>7.9000000000000001E-2</v>
      </c>
      <c r="E33" s="68">
        <v>0</v>
      </c>
      <c r="F33" s="69">
        <f t="shared" si="3"/>
        <v>0</v>
      </c>
      <c r="G33" s="70">
        <v>0</v>
      </c>
      <c r="H33" s="69">
        <f t="shared" si="4"/>
        <v>0</v>
      </c>
      <c r="I33" s="70">
        <v>0</v>
      </c>
      <c r="J33" s="71">
        <f t="shared" si="5"/>
        <v>0</v>
      </c>
      <c r="K33" s="30"/>
    </row>
    <row r="34" spans="1:11" ht="16.5" x14ac:dyDescent="0.3">
      <c r="A34" s="14"/>
      <c r="B34" s="14"/>
      <c r="C34" s="62" t="s">
        <v>83</v>
      </c>
      <c r="D34" s="63">
        <v>0.01</v>
      </c>
      <c r="E34" s="68">
        <v>0</v>
      </c>
      <c r="F34" s="69">
        <f t="shared" si="3"/>
        <v>0</v>
      </c>
      <c r="G34" s="70">
        <v>0</v>
      </c>
      <c r="H34" s="69">
        <f t="shared" si="4"/>
        <v>0</v>
      </c>
      <c r="I34" s="70">
        <v>0</v>
      </c>
      <c r="J34" s="71">
        <f t="shared" si="5"/>
        <v>0</v>
      </c>
      <c r="K34" s="30"/>
    </row>
    <row r="35" spans="1:11" ht="16.5" x14ac:dyDescent="0.3">
      <c r="A35" s="14"/>
      <c r="B35" s="14"/>
      <c r="C35" s="62" t="s">
        <v>84</v>
      </c>
      <c r="D35" s="63">
        <v>4.4999999999999998E-2</v>
      </c>
      <c r="E35" s="68">
        <v>0</v>
      </c>
      <c r="F35" s="69">
        <f t="shared" si="3"/>
        <v>0</v>
      </c>
      <c r="G35" s="70">
        <v>0</v>
      </c>
      <c r="H35" s="69">
        <f t="shared" si="4"/>
        <v>0</v>
      </c>
      <c r="I35" s="70">
        <v>0</v>
      </c>
      <c r="J35" s="71">
        <f t="shared" si="5"/>
        <v>0</v>
      </c>
      <c r="K35" s="30"/>
    </row>
    <row r="36" spans="1:11" ht="16.5" x14ac:dyDescent="0.3">
      <c r="A36" s="14"/>
      <c r="B36" s="14"/>
      <c r="C36" s="62" t="s">
        <v>85</v>
      </c>
      <c r="D36" s="63">
        <v>0.04</v>
      </c>
      <c r="E36" s="68">
        <v>0</v>
      </c>
      <c r="F36" s="69">
        <f t="shared" si="3"/>
        <v>0</v>
      </c>
      <c r="G36" s="70">
        <v>0</v>
      </c>
      <c r="H36" s="69">
        <f t="shared" si="4"/>
        <v>0</v>
      </c>
      <c r="I36" s="70">
        <v>0</v>
      </c>
      <c r="J36" s="71">
        <f t="shared" si="5"/>
        <v>0</v>
      </c>
      <c r="K36" s="30"/>
    </row>
    <row r="37" spans="1:11" ht="16.5" x14ac:dyDescent="0.3">
      <c r="A37" s="14"/>
      <c r="B37" s="14"/>
      <c r="C37" s="62" t="s">
        <v>86</v>
      </c>
      <c r="D37" s="63">
        <v>0.34</v>
      </c>
      <c r="E37" s="68">
        <v>0</v>
      </c>
      <c r="F37" s="69">
        <f t="shared" si="3"/>
        <v>0</v>
      </c>
      <c r="G37" s="70">
        <v>0</v>
      </c>
      <c r="H37" s="69">
        <f t="shared" si="4"/>
        <v>0</v>
      </c>
      <c r="I37" s="70">
        <v>0</v>
      </c>
      <c r="J37" s="71">
        <f t="shared" si="5"/>
        <v>0</v>
      </c>
      <c r="K37" s="30"/>
    </row>
    <row r="38" spans="1:11" ht="16.5" x14ac:dyDescent="0.3">
      <c r="A38" s="14"/>
      <c r="B38" s="14"/>
      <c r="C38" s="62" t="s">
        <v>87</v>
      </c>
      <c r="D38" s="63">
        <v>4.1000000000000002E-2</v>
      </c>
      <c r="E38" s="68">
        <v>0</v>
      </c>
      <c r="F38" s="69">
        <f t="shared" si="3"/>
        <v>0</v>
      </c>
      <c r="G38" s="70">
        <v>0</v>
      </c>
      <c r="H38" s="69">
        <f t="shared" si="4"/>
        <v>0</v>
      </c>
      <c r="I38" s="70">
        <v>0</v>
      </c>
      <c r="J38" s="71">
        <f t="shared" si="5"/>
        <v>0</v>
      </c>
      <c r="K38" s="30"/>
    </row>
    <row r="39" spans="1:11" ht="16.5" x14ac:dyDescent="0.3">
      <c r="A39" s="14"/>
      <c r="B39" s="14"/>
      <c r="C39" s="62" t="s">
        <v>88</v>
      </c>
      <c r="D39" s="63">
        <v>2.3E-2</v>
      </c>
      <c r="E39" s="68">
        <v>0</v>
      </c>
      <c r="F39" s="69">
        <f t="shared" si="3"/>
        <v>0</v>
      </c>
      <c r="G39" s="70">
        <v>0</v>
      </c>
      <c r="H39" s="69">
        <f t="shared" si="4"/>
        <v>0</v>
      </c>
      <c r="I39" s="70">
        <v>0</v>
      </c>
      <c r="J39" s="71">
        <f t="shared" si="5"/>
        <v>0</v>
      </c>
      <c r="K39" s="30"/>
    </row>
    <row r="40" spans="1:11" ht="17.25" thickBot="1" x14ac:dyDescent="0.35">
      <c r="A40" s="14"/>
      <c r="B40" s="14"/>
      <c r="C40" s="72" t="s">
        <v>89</v>
      </c>
      <c r="D40" s="85">
        <v>1.2E-2</v>
      </c>
      <c r="E40" s="73">
        <v>0</v>
      </c>
      <c r="F40" s="74">
        <f t="shared" si="3"/>
        <v>0</v>
      </c>
      <c r="G40" s="75">
        <v>0</v>
      </c>
      <c r="H40" s="74">
        <f t="shared" si="4"/>
        <v>0</v>
      </c>
      <c r="I40" s="75">
        <v>0</v>
      </c>
      <c r="J40" s="76">
        <f t="shared" si="5"/>
        <v>0</v>
      </c>
      <c r="K40" s="30"/>
    </row>
    <row r="41" spans="1:11" ht="18" thickTop="1" thickBot="1" x14ac:dyDescent="0.35">
      <c r="A41" s="14"/>
      <c r="B41" s="14"/>
      <c r="C41" s="79" t="s">
        <v>90</v>
      </c>
      <c r="D41" s="82"/>
      <c r="E41" s="30"/>
      <c r="F41" s="30"/>
      <c r="G41" s="30"/>
      <c r="H41" s="30"/>
      <c r="I41" s="30"/>
      <c r="J41" s="30"/>
      <c r="K41" s="30"/>
    </row>
    <row r="42" spans="1:11" ht="18" thickTop="1" thickBot="1" x14ac:dyDescent="0.35">
      <c r="A42" s="14"/>
      <c r="B42" s="14"/>
      <c r="C42" s="79" t="s">
        <v>91</v>
      </c>
      <c r="D42" s="94"/>
      <c r="E42" s="30"/>
      <c r="F42" s="30"/>
      <c r="G42" s="30"/>
      <c r="H42" s="30"/>
      <c r="I42" s="30"/>
      <c r="J42" s="30"/>
      <c r="K42" s="30"/>
    </row>
    <row r="43" spans="1:11" ht="18" thickTop="1" thickBot="1" x14ac:dyDescent="0.35">
      <c r="A43" s="14"/>
      <c r="B43" s="14"/>
      <c r="K43" s="30"/>
    </row>
    <row r="44" spans="1:11" ht="16.5" x14ac:dyDescent="0.3">
      <c r="A44" s="14"/>
      <c r="B44" s="14"/>
      <c r="C44" s="145" t="s">
        <v>45</v>
      </c>
      <c r="D44" s="146"/>
      <c r="E44" s="105" t="s">
        <v>68</v>
      </c>
      <c r="F44" s="106">
        <v>2020</v>
      </c>
      <c r="G44" s="105" t="s">
        <v>68</v>
      </c>
      <c r="H44" s="107">
        <v>2019</v>
      </c>
      <c r="I44" s="108" t="s">
        <v>68</v>
      </c>
      <c r="J44" s="107">
        <v>2019</v>
      </c>
      <c r="K44" s="30"/>
    </row>
    <row r="45" spans="1:11" ht="16.5" x14ac:dyDescent="0.3">
      <c r="A45" s="14"/>
      <c r="B45" s="14"/>
      <c r="C45" s="147"/>
      <c r="D45" s="148"/>
      <c r="E45" s="109" t="s">
        <v>69</v>
      </c>
      <c r="F45" s="110" t="s">
        <v>70</v>
      </c>
      <c r="G45" s="109" t="s">
        <v>69</v>
      </c>
      <c r="H45" s="111" t="s">
        <v>105</v>
      </c>
      <c r="I45" s="112" t="s">
        <v>69</v>
      </c>
      <c r="J45" s="111" t="s">
        <v>70</v>
      </c>
      <c r="K45" s="30"/>
    </row>
    <row r="46" spans="1:11" ht="16.5" x14ac:dyDescent="0.3">
      <c r="A46" s="14"/>
      <c r="B46" s="14"/>
      <c r="C46" s="147"/>
      <c r="D46" s="148"/>
      <c r="E46" s="109" t="s">
        <v>71</v>
      </c>
      <c r="F46" s="110" t="s">
        <v>103</v>
      </c>
      <c r="G46" s="109" t="s">
        <v>71</v>
      </c>
      <c r="H46" s="111" t="s">
        <v>106</v>
      </c>
      <c r="I46" s="112" t="s">
        <v>71</v>
      </c>
      <c r="J46" s="113" t="s">
        <v>72</v>
      </c>
      <c r="K46" s="30"/>
    </row>
    <row r="47" spans="1:11" ht="17.25" thickBot="1" x14ac:dyDescent="0.35">
      <c r="A47" s="14"/>
      <c r="B47" s="14"/>
      <c r="C47" s="149"/>
      <c r="D47" s="150"/>
      <c r="E47" s="114" t="s">
        <v>73</v>
      </c>
      <c r="F47" s="115" t="s">
        <v>104</v>
      </c>
      <c r="G47" s="114" t="s">
        <v>73</v>
      </c>
      <c r="H47" s="116" t="s">
        <v>107</v>
      </c>
      <c r="I47" s="117" t="s">
        <v>73</v>
      </c>
      <c r="J47" s="116" t="s">
        <v>74</v>
      </c>
      <c r="K47" s="30"/>
    </row>
    <row r="48" spans="1:11" ht="31.5" thickTop="1" thickBot="1" x14ac:dyDescent="0.35">
      <c r="A48" s="14"/>
      <c r="B48" s="14"/>
      <c r="C48" s="80" t="s">
        <v>75</v>
      </c>
      <c r="D48" s="84" t="s">
        <v>17</v>
      </c>
      <c r="E48" s="89" t="s">
        <v>49</v>
      </c>
      <c r="F48" s="87" t="s">
        <v>76</v>
      </c>
      <c r="G48" s="81" t="s">
        <v>49</v>
      </c>
      <c r="H48" s="87" t="s">
        <v>76</v>
      </c>
      <c r="I48" s="81" t="s">
        <v>49</v>
      </c>
      <c r="J48" s="88" t="s">
        <v>76</v>
      </c>
      <c r="K48" s="30"/>
    </row>
    <row r="49" spans="1:11" ht="17.25" thickTop="1" x14ac:dyDescent="0.3">
      <c r="A49" s="14"/>
      <c r="B49" s="14"/>
      <c r="C49" s="62" t="s">
        <v>77</v>
      </c>
      <c r="D49" s="63">
        <v>0.17</v>
      </c>
      <c r="E49" s="64">
        <v>0</v>
      </c>
      <c r="F49" s="83">
        <f>E49-(E49*$D$62)</f>
        <v>0</v>
      </c>
      <c r="G49" s="66">
        <v>0</v>
      </c>
      <c r="H49" s="83">
        <f>G49-(G49*$D$62)</f>
        <v>0</v>
      </c>
      <c r="I49" s="66">
        <v>0</v>
      </c>
      <c r="J49" s="90">
        <f>I49-(I49*$D$62)</f>
        <v>0</v>
      </c>
      <c r="K49" s="30"/>
    </row>
    <row r="50" spans="1:11" ht="16.5" x14ac:dyDescent="0.3">
      <c r="A50" s="14"/>
      <c r="B50" s="14"/>
      <c r="C50" s="62" t="s">
        <v>78</v>
      </c>
      <c r="D50" s="63">
        <v>7.0000000000000007E-2</v>
      </c>
      <c r="E50" s="68">
        <v>0</v>
      </c>
      <c r="F50" s="69">
        <f t="shared" ref="F50:F61" si="6">E50-(E50*$D$62)</f>
        <v>0</v>
      </c>
      <c r="G50" s="70">
        <v>0</v>
      </c>
      <c r="H50" s="69">
        <f t="shared" ref="H50:H61" si="7">G50-(G50*$D$62)</f>
        <v>0</v>
      </c>
      <c r="I50" s="70">
        <v>0</v>
      </c>
      <c r="J50" s="71">
        <f t="shared" ref="J50:J61" si="8">I50-(I50*$D$62)</f>
        <v>0</v>
      </c>
      <c r="K50" s="30"/>
    </row>
    <row r="51" spans="1:11" ht="16.5" x14ac:dyDescent="0.3">
      <c r="A51" s="14"/>
      <c r="B51" s="14"/>
      <c r="C51" s="62" t="s">
        <v>79</v>
      </c>
      <c r="D51" s="63">
        <v>7.0000000000000007E-2</v>
      </c>
      <c r="E51" s="68">
        <v>0</v>
      </c>
      <c r="F51" s="69">
        <f t="shared" si="6"/>
        <v>0</v>
      </c>
      <c r="G51" s="70">
        <v>0</v>
      </c>
      <c r="H51" s="69">
        <f t="shared" si="7"/>
        <v>0</v>
      </c>
      <c r="I51" s="70">
        <v>0</v>
      </c>
      <c r="J51" s="71">
        <f t="shared" si="8"/>
        <v>0</v>
      </c>
      <c r="K51" s="30"/>
    </row>
    <row r="52" spans="1:11" ht="15.75" x14ac:dyDescent="0.3">
      <c r="C52" s="62" t="s">
        <v>80</v>
      </c>
      <c r="D52" s="63">
        <v>6.0000000000000001E-3</v>
      </c>
      <c r="E52" s="68">
        <v>0</v>
      </c>
      <c r="F52" s="69">
        <f t="shared" si="6"/>
        <v>0</v>
      </c>
      <c r="G52" s="70">
        <v>0</v>
      </c>
      <c r="H52" s="69">
        <f t="shared" si="7"/>
        <v>0</v>
      </c>
      <c r="I52" s="70">
        <v>0</v>
      </c>
      <c r="J52" s="71">
        <f t="shared" si="8"/>
        <v>0</v>
      </c>
    </row>
    <row r="53" spans="1:11" ht="15.75" x14ac:dyDescent="0.3">
      <c r="C53" s="62" t="s">
        <v>81</v>
      </c>
      <c r="D53" s="63">
        <v>9.4E-2</v>
      </c>
      <c r="E53" s="68">
        <v>0</v>
      </c>
      <c r="F53" s="69">
        <f t="shared" si="6"/>
        <v>0</v>
      </c>
      <c r="G53" s="70">
        <v>0</v>
      </c>
      <c r="H53" s="69">
        <f t="shared" si="7"/>
        <v>0</v>
      </c>
      <c r="I53" s="70">
        <v>0</v>
      </c>
      <c r="J53" s="71">
        <f t="shared" si="8"/>
        <v>0</v>
      </c>
    </row>
    <row r="54" spans="1:11" ht="15.75" x14ac:dyDescent="0.3">
      <c r="C54" s="62" t="s">
        <v>82</v>
      </c>
      <c r="D54" s="63">
        <v>7.9000000000000001E-2</v>
      </c>
      <c r="E54" s="68">
        <v>0</v>
      </c>
      <c r="F54" s="69">
        <f t="shared" si="6"/>
        <v>0</v>
      </c>
      <c r="G54" s="70">
        <v>0</v>
      </c>
      <c r="H54" s="69">
        <f t="shared" si="7"/>
        <v>0</v>
      </c>
      <c r="I54" s="70">
        <v>0</v>
      </c>
      <c r="J54" s="71">
        <f t="shared" si="8"/>
        <v>0</v>
      </c>
    </row>
    <row r="55" spans="1:11" ht="15.75" x14ac:dyDescent="0.3">
      <c r="C55" s="62" t="s">
        <v>83</v>
      </c>
      <c r="D55" s="63">
        <v>0.01</v>
      </c>
      <c r="E55" s="68">
        <v>0</v>
      </c>
      <c r="F55" s="69">
        <f t="shared" si="6"/>
        <v>0</v>
      </c>
      <c r="G55" s="70">
        <v>0</v>
      </c>
      <c r="H55" s="69">
        <f t="shared" si="7"/>
        <v>0</v>
      </c>
      <c r="I55" s="70">
        <v>0</v>
      </c>
      <c r="J55" s="71">
        <f t="shared" si="8"/>
        <v>0</v>
      </c>
    </row>
    <row r="56" spans="1:11" ht="15.75" x14ac:dyDescent="0.3">
      <c r="C56" s="62" t="s">
        <v>84</v>
      </c>
      <c r="D56" s="63">
        <v>4.4999999999999998E-2</v>
      </c>
      <c r="E56" s="68">
        <v>0</v>
      </c>
      <c r="F56" s="69">
        <f t="shared" si="6"/>
        <v>0</v>
      </c>
      <c r="G56" s="70">
        <v>0</v>
      </c>
      <c r="H56" s="69">
        <f t="shared" si="7"/>
        <v>0</v>
      </c>
      <c r="I56" s="70">
        <v>0</v>
      </c>
      <c r="J56" s="71">
        <f t="shared" si="8"/>
        <v>0</v>
      </c>
    </row>
    <row r="57" spans="1:11" ht="15.75" x14ac:dyDescent="0.3">
      <c r="C57" s="62" t="s">
        <v>85</v>
      </c>
      <c r="D57" s="63">
        <v>0.04</v>
      </c>
      <c r="E57" s="68">
        <v>0</v>
      </c>
      <c r="F57" s="69">
        <f t="shared" si="6"/>
        <v>0</v>
      </c>
      <c r="G57" s="70">
        <v>0</v>
      </c>
      <c r="H57" s="69">
        <f t="shared" si="7"/>
        <v>0</v>
      </c>
      <c r="I57" s="70">
        <v>0</v>
      </c>
      <c r="J57" s="71">
        <f t="shared" si="8"/>
        <v>0</v>
      </c>
    </row>
    <row r="58" spans="1:11" ht="15.75" x14ac:dyDescent="0.3">
      <c r="C58" s="62" t="s">
        <v>86</v>
      </c>
      <c r="D58" s="63">
        <v>0.34</v>
      </c>
      <c r="E58" s="68">
        <v>0</v>
      </c>
      <c r="F58" s="69">
        <f t="shared" si="6"/>
        <v>0</v>
      </c>
      <c r="G58" s="70">
        <v>0</v>
      </c>
      <c r="H58" s="69">
        <f t="shared" si="7"/>
        <v>0</v>
      </c>
      <c r="I58" s="70">
        <v>0</v>
      </c>
      <c r="J58" s="71">
        <f t="shared" si="8"/>
        <v>0</v>
      </c>
    </row>
    <row r="59" spans="1:11" ht="15.75" x14ac:dyDescent="0.3">
      <c r="C59" s="62" t="s">
        <v>87</v>
      </c>
      <c r="D59" s="63">
        <v>4.1000000000000002E-2</v>
      </c>
      <c r="E59" s="68">
        <v>0</v>
      </c>
      <c r="F59" s="69">
        <f t="shared" si="6"/>
        <v>0</v>
      </c>
      <c r="G59" s="70">
        <v>0</v>
      </c>
      <c r="H59" s="69">
        <f t="shared" si="7"/>
        <v>0</v>
      </c>
      <c r="I59" s="70">
        <v>0</v>
      </c>
      <c r="J59" s="71">
        <f t="shared" si="8"/>
        <v>0</v>
      </c>
    </row>
    <row r="60" spans="1:11" ht="15.75" x14ac:dyDescent="0.3">
      <c r="C60" s="62" t="s">
        <v>88</v>
      </c>
      <c r="D60" s="63">
        <v>2.3E-2</v>
      </c>
      <c r="E60" s="68">
        <v>0</v>
      </c>
      <c r="F60" s="69">
        <f t="shared" si="6"/>
        <v>0</v>
      </c>
      <c r="G60" s="70">
        <v>0</v>
      </c>
      <c r="H60" s="69">
        <f t="shared" si="7"/>
        <v>0</v>
      </c>
      <c r="I60" s="70">
        <v>0</v>
      </c>
      <c r="J60" s="71">
        <f t="shared" si="8"/>
        <v>0</v>
      </c>
    </row>
    <row r="61" spans="1:11" ht="16.5" thickBot="1" x14ac:dyDescent="0.35">
      <c r="C61" s="72" t="s">
        <v>89</v>
      </c>
      <c r="D61" s="85">
        <v>1.2E-2</v>
      </c>
      <c r="E61" s="73">
        <v>0</v>
      </c>
      <c r="F61" s="91">
        <f t="shared" si="6"/>
        <v>0</v>
      </c>
      <c r="G61" s="75">
        <v>0</v>
      </c>
      <c r="H61" s="91">
        <f t="shared" si="7"/>
        <v>0</v>
      </c>
      <c r="I61" s="75">
        <v>0</v>
      </c>
      <c r="J61" s="92">
        <f t="shared" si="8"/>
        <v>0</v>
      </c>
    </row>
    <row r="62" spans="1:11" ht="17.25" thickTop="1" thickBot="1" x14ac:dyDescent="0.35">
      <c r="C62" s="79" t="s">
        <v>90</v>
      </c>
      <c r="D62" s="82"/>
      <c r="E62" s="30"/>
      <c r="F62" s="30"/>
      <c r="G62" s="30"/>
      <c r="H62" s="30"/>
      <c r="I62" s="30"/>
      <c r="J62" s="30"/>
    </row>
    <row r="63" spans="1:11" ht="17.25" thickTop="1" thickBot="1" x14ac:dyDescent="0.35">
      <c r="C63" s="79" t="s">
        <v>91</v>
      </c>
      <c r="D63" s="94"/>
      <c r="E63" s="30"/>
      <c r="F63" s="30"/>
      <c r="G63" s="30"/>
      <c r="H63" s="30"/>
      <c r="I63" s="30"/>
      <c r="J63" s="30"/>
    </row>
    <row r="64" spans="1:11" ht="16.5" thickTop="1" thickBot="1" x14ac:dyDescent="0.3"/>
    <row r="65" spans="3:10" x14ac:dyDescent="0.25">
      <c r="C65" s="145" t="s">
        <v>46</v>
      </c>
      <c r="D65" s="146"/>
      <c r="E65" s="105" t="s">
        <v>68</v>
      </c>
      <c r="F65" s="106">
        <v>2020</v>
      </c>
      <c r="G65" s="105" t="s">
        <v>68</v>
      </c>
      <c r="H65" s="107">
        <v>2019</v>
      </c>
      <c r="I65" s="108" t="s">
        <v>68</v>
      </c>
      <c r="J65" s="107">
        <v>2019</v>
      </c>
    </row>
    <row r="66" spans="3:10" x14ac:dyDescent="0.25">
      <c r="C66" s="147"/>
      <c r="D66" s="148"/>
      <c r="E66" s="109" t="s">
        <v>69</v>
      </c>
      <c r="F66" s="110" t="s">
        <v>70</v>
      </c>
      <c r="G66" s="109" t="s">
        <v>69</v>
      </c>
      <c r="H66" s="111" t="s">
        <v>105</v>
      </c>
      <c r="I66" s="112" t="s">
        <v>69</v>
      </c>
      <c r="J66" s="111" t="s">
        <v>70</v>
      </c>
    </row>
    <row r="67" spans="3:10" x14ac:dyDescent="0.25">
      <c r="C67" s="147"/>
      <c r="D67" s="148"/>
      <c r="E67" s="109" t="s">
        <v>71</v>
      </c>
      <c r="F67" s="110" t="s">
        <v>103</v>
      </c>
      <c r="G67" s="109" t="s">
        <v>71</v>
      </c>
      <c r="H67" s="111" t="s">
        <v>106</v>
      </c>
      <c r="I67" s="112" t="s">
        <v>71</v>
      </c>
      <c r="J67" s="113" t="s">
        <v>72</v>
      </c>
    </row>
    <row r="68" spans="3:10" ht="15.75" thickBot="1" x14ac:dyDescent="0.3">
      <c r="C68" s="149"/>
      <c r="D68" s="150"/>
      <c r="E68" s="114" t="s">
        <v>73</v>
      </c>
      <c r="F68" s="115" t="s">
        <v>104</v>
      </c>
      <c r="G68" s="114" t="s">
        <v>73</v>
      </c>
      <c r="H68" s="116" t="s">
        <v>107</v>
      </c>
      <c r="I68" s="117" t="s">
        <v>73</v>
      </c>
      <c r="J68" s="116" t="s">
        <v>74</v>
      </c>
    </row>
    <row r="69" spans="3:10" ht="31.5" thickTop="1" thickBot="1" x14ac:dyDescent="0.3">
      <c r="C69" s="80" t="s">
        <v>75</v>
      </c>
      <c r="D69" s="84" t="s">
        <v>17</v>
      </c>
      <c r="E69" s="89" t="s">
        <v>49</v>
      </c>
      <c r="F69" s="87" t="s">
        <v>76</v>
      </c>
      <c r="G69" s="81" t="s">
        <v>49</v>
      </c>
      <c r="H69" s="87" t="s">
        <v>76</v>
      </c>
      <c r="I69" s="81" t="s">
        <v>49</v>
      </c>
      <c r="J69" s="88" t="s">
        <v>76</v>
      </c>
    </row>
    <row r="70" spans="3:10" ht="16.5" thickTop="1" x14ac:dyDescent="0.3">
      <c r="C70" s="62" t="s">
        <v>77</v>
      </c>
      <c r="D70" s="63">
        <v>0.17</v>
      </c>
      <c r="E70" s="64">
        <v>0</v>
      </c>
      <c r="F70" s="83">
        <f>E70-(E70*$D$83)</f>
        <v>0</v>
      </c>
      <c r="G70" s="66">
        <v>0</v>
      </c>
      <c r="H70" s="83">
        <f>G70-(G70*$D$83)</f>
        <v>0</v>
      </c>
      <c r="I70" s="66">
        <v>0</v>
      </c>
      <c r="J70" s="90">
        <f>I70-(I70*$D$83)</f>
        <v>0</v>
      </c>
    </row>
    <row r="71" spans="3:10" ht="15.75" x14ac:dyDescent="0.3">
      <c r="C71" s="62" t="s">
        <v>78</v>
      </c>
      <c r="D71" s="63">
        <v>7.0000000000000007E-2</v>
      </c>
      <c r="E71" s="68">
        <v>0</v>
      </c>
      <c r="F71" s="69">
        <f t="shared" ref="F71:F82" si="9">E71-(E71*$D$83)</f>
        <v>0</v>
      </c>
      <c r="G71" s="70">
        <v>0</v>
      </c>
      <c r="H71" s="69">
        <f t="shared" ref="H71:H82" si="10">G71-(G71*$D$83)</f>
        <v>0</v>
      </c>
      <c r="I71" s="70">
        <v>0</v>
      </c>
      <c r="J71" s="71">
        <f t="shared" ref="J71:J82" si="11">I71-(I71*$D$83)</f>
        <v>0</v>
      </c>
    </row>
    <row r="72" spans="3:10" ht="15.75" x14ac:dyDescent="0.3">
      <c r="C72" s="62" t="s">
        <v>79</v>
      </c>
      <c r="D72" s="63">
        <v>7.0000000000000007E-2</v>
      </c>
      <c r="E72" s="68">
        <v>0</v>
      </c>
      <c r="F72" s="69">
        <f t="shared" si="9"/>
        <v>0</v>
      </c>
      <c r="G72" s="70">
        <v>0</v>
      </c>
      <c r="H72" s="69">
        <f t="shared" si="10"/>
        <v>0</v>
      </c>
      <c r="I72" s="70">
        <v>0</v>
      </c>
      <c r="J72" s="71">
        <f t="shared" si="11"/>
        <v>0</v>
      </c>
    </row>
    <row r="73" spans="3:10" ht="15.75" x14ac:dyDescent="0.3">
      <c r="C73" s="62" t="s">
        <v>80</v>
      </c>
      <c r="D73" s="63">
        <v>6.0000000000000001E-3</v>
      </c>
      <c r="E73" s="68">
        <v>0</v>
      </c>
      <c r="F73" s="69">
        <f t="shared" si="9"/>
        <v>0</v>
      </c>
      <c r="G73" s="70">
        <v>0</v>
      </c>
      <c r="H73" s="69">
        <f t="shared" si="10"/>
        <v>0</v>
      </c>
      <c r="I73" s="70">
        <v>0</v>
      </c>
      <c r="J73" s="71">
        <f t="shared" si="11"/>
        <v>0</v>
      </c>
    </row>
    <row r="74" spans="3:10" ht="15.75" x14ac:dyDescent="0.3">
      <c r="C74" s="62" t="s">
        <v>81</v>
      </c>
      <c r="D74" s="63">
        <v>9.4E-2</v>
      </c>
      <c r="E74" s="68">
        <v>0</v>
      </c>
      <c r="F74" s="69">
        <f t="shared" si="9"/>
        <v>0</v>
      </c>
      <c r="G74" s="70">
        <v>0</v>
      </c>
      <c r="H74" s="69">
        <f t="shared" si="10"/>
        <v>0</v>
      </c>
      <c r="I74" s="70">
        <v>0</v>
      </c>
      <c r="J74" s="71">
        <f t="shared" si="11"/>
        <v>0</v>
      </c>
    </row>
    <row r="75" spans="3:10" ht="15.75" x14ac:dyDescent="0.3">
      <c r="C75" s="62" t="s">
        <v>82</v>
      </c>
      <c r="D75" s="63">
        <v>7.9000000000000001E-2</v>
      </c>
      <c r="E75" s="68">
        <v>0</v>
      </c>
      <c r="F75" s="69">
        <f t="shared" si="9"/>
        <v>0</v>
      </c>
      <c r="G75" s="70">
        <v>0</v>
      </c>
      <c r="H75" s="69">
        <f t="shared" si="10"/>
        <v>0</v>
      </c>
      <c r="I75" s="70">
        <v>0</v>
      </c>
      <c r="J75" s="71">
        <f t="shared" si="11"/>
        <v>0</v>
      </c>
    </row>
    <row r="76" spans="3:10" ht="15.75" x14ac:dyDescent="0.3">
      <c r="C76" s="62" t="s">
        <v>83</v>
      </c>
      <c r="D76" s="63">
        <v>0.01</v>
      </c>
      <c r="E76" s="68">
        <v>0</v>
      </c>
      <c r="F76" s="69">
        <f t="shared" si="9"/>
        <v>0</v>
      </c>
      <c r="G76" s="70">
        <v>0</v>
      </c>
      <c r="H76" s="69">
        <f t="shared" si="10"/>
        <v>0</v>
      </c>
      <c r="I76" s="70">
        <v>0</v>
      </c>
      <c r="J76" s="71">
        <f t="shared" si="11"/>
        <v>0</v>
      </c>
    </row>
    <row r="77" spans="3:10" ht="15.75" x14ac:dyDescent="0.3">
      <c r="C77" s="62" t="s">
        <v>84</v>
      </c>
      <c r="D77" s="63">
        <v>4.4999999999999998E-2</v>
      </c>
      <c r="E77" s="68">
        <v>0</v>
      </c>
      <c r="F77" s="69">
        <f t="shared" si="9"/>
        <v>0</v>
      </c>
      <c r="G77" s="70">
        <v>0</v>
      </c>
      <c r="H77" s="69">
        <f t="shared" si="10"/>
        <v>0</v>
      </c>
      <c r="I77" s="70">
        <v>0</v>
      </c>
      <c r="J77" s="71">
        <f t="shared" si="11"/>
        <v>0</v>
      </c>
    </row>
    <row r="78" spans="3:10" ht="15.75" x14ac:dyDescent="0.3">
      <c r="C78" s="62" t="s">
        <v>85</v>
      </c>
      <c r="D78" s="63">
        <v>0.04</v>
      </c>
      <c r="E78" s="68">
        <v>0</v>
      </c>
      <c r="F78" s="69">
        <f t="shared" si="9"/>
        <v>0</v>
      </c>
      <c r="G78" s="70">
        <v>0</v>
      </c>
      <c r="H78" s="69">
        <f t="shared" si="10"/>
        <v>0</v>
      </c>
      <c r="I78" s="70">
        <v>0</v>
      </c>
      <c r="J78" s="71">
        <f t="shared" si="11"/>
        <v>0</v>
      </c>
    </row>
    <row r="79" spans="3:10" ht="15.75" x14ac:dyDescent="0.3">
      <c r="C79" s="62" t="s">
        <v>86</v>
      </c>
      <c r="D79" s="63">
        <v>0.34</v>
      </c>
      <c r="E79" s="68">
        <v>0</v>
      </c>
      <c r="F79" s="69">
        <f t="shared" si="9"/>
        <v>0</v>
      </c>
      <c r="G79" s="70">
        <v>0</v>
      </c>
      <c r="H79" s="69">
        <f t="shared" si="10"/>
        <v>0</v>
      </c>
      <c r="I79" s="70">
        <v>0</v>
      </c>
      <c r="J79" s="71">
        <f t="shared" si="11"/>
        <v>0</v>
      </c>
    </row>
    <row r="80" spans="3:10" ht="15.75" x14ac:dyDescent="0.3">
      <c r="C80" s="62" t="s">
        <v>87</v>
      </c>
      <c r="D80" s="63">
        <v>4.1000000000000002E-2</v>
      </c>
      <c r="E80" s="68">
        <v>0</v>
      </c>
      <c r="F80" s="69">
        <f t="shared" si="9"/>
        <v>0</v>
      </c>
      <c r="G80" s="70">
        <v>0</v>
      </c>
      <c r="H80" s="69">
        <f t="shared" si="10"/>
        <v>0</v>
      </c>
      <c r="I80" s="70">
        <v>0</v>
      </c>
      <c r="J80" s="71">
        <f t="shared" si="11"/>
        <v>0</v>
      </c>
    </row>
    <row r="81" spans="3:10" ht="15.75" x14ac:dyDescent="0.3">
      <c r="C81" s="62" t="s">
        <v>88</v>
      </c>
      <c r="D81" s="63">
        <v>2.3E-2</v>
      </c>
      <c r="E81" s="68">
        <v>0</v>
      </c>
      <c r="F81" s="69">
        <f t="shared" si="9"/>
        <v>0</v>
      </c>
      <c r="G81" s="70">
        <v>0</v>
      </c>
      <c r="H81" s="69">
        <f t="shared" si="10"/>
        <v>0</v>
      </c>
      <c r="I81" s="70">
        <v>0</v>
      </c>
      <c r="J81" s="71">
        <f t="shared" si="11"/>
        <v>0</v>
      </c>
    </row>
    <row r="82" spans="3:10" ht="16.5" thickBot="1" x14ac:dyDescent="0.35">
      <c r="C82" s="77" t="s">
        <v>89</v>
      </c>
      <c r="D82" s="85">
        <v>1.2E-2</v>
      </c>
      <c r="E82" s="73">
        <v>0</v>
      </c>
      <c r="F82" s="91">
        <f t="shared" si="9"/>
        <v>0</v>
      </c>
      <c r="G82" s="75">
        <v>0</v>
      </c>
      <c r="H82" s="91">
        <f t="shared" si="10"/>
        <v>0</v>
      </c>
      <c r="I82" s="75">
        <v>0</v>
      </c>
      <c r="J82" s="92">
        <f t="shared" si="11"/>
        <v>0</v>
      </c>
    </row>
    <row r="83" spans="3:10" ht="17.25" thickTop="1" thickBot="1" x14ac:dyDescent="0.35">
      <c r="C83" s="79" t="s">
        <v>90</v>
      </c>
      <c r="D83" s="82"/>
      <c r="E83" s="30"/>
      <c r="F83" s="30"/>
      <c r="G83" s="30"/>
      <c r="H83" s="30"/>
      <c r="I83" s="30"/>
      <c r="J83" s="30"/>
    </row>
    <row r="84" spans="3:10" ht="17.25" thickTop="1" thickBot="1" x14ac:dyDescent="0.35">
      <c r="C84" s="79" t="s">
        <v>91</v>
      </c>
      <c r="D84" s="94"/>
      <c r="E84" s="30"/>
      <c r="F84" s="30"/>
      <c r="G84" s="30"/>
      <c r="H84" s="30"/>
      <c r="I84" s="30"/>
      <c r="J84" s="30"/>
    </row>
    <row r="85" spans="3:10" ht="15.75" thickTop="1" x14ac:dyDescent="0.25"/>
  </sheetData>
  <sheetProtection algorithmName="SHA-512" hashValue="A6IZqLjJ/V9AH6l15IBDbKOWJELtKPAY5OK4xmPhjlxajOuzAD97eE/ghVani5WdaZn5lvxhpgq0ysGhiJ+0Vg==" saltValue="ZGLZMydajGP3wq8eFAtDCA==" spinCount="100000" sheet="1" objects="1" scenarios="1" selectLockedCells="1"/>
  <mergeCells count="9">
    <mergeCell ref="A6:A24"/>
    <mergeCell ref="M2:M4"/>
    <mergeCell ref="N2:N4"/>
    <mergeCell ref="O2:O4"/>
    <mergeCell ref="C65:D68"/>
    <mergeCell ref="C44:D47"/>
    <mergeCell ref="C23:D26"/>
    <mergeCell ref="L2:L4"/>
    <mergeCell ref="C2: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 Instructions</vt:lpstr>
      <vt:lpstr>2 - Preventative Maintenance</vt:lpstr>
      <vt:lpstr>3 - Full Service Maint. Labor</vt:lpstr>
      <vt:lpstr>4 - Full Service Maint. Parts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Martin</dc:creator>
  <cp:lastModifiedBy>Andrew Martin</cp:lastModifiedBy>
  <dcterms:created xsi:type="dcterms:W3CDTF">2023-03-10T15:04:03Z</dcterms:created>
  <dcterms:modified xsi:type="dcterms:W3CDTF">2023-08-02T16:50:20Z</dcterms:modified>
</cp:coreProperties>
</file>