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8_{BC7902D7-9D6E-448B-B803-C5A317CE0C38}" xr6:coauthVersionLast="47" xr6:coauthVersionMax="47" xr10:uidLastSave="{00000000-0000-0000-0000-000000000000}"/>
  <bookViews>
    <workbookView xWindow="1905" yWindow="1905" windowWidth="15375" windowHeight="7875" xr2:uid="{00000000-000D-0000-FFFF-FFFF00000000}"/>
  </bookViews>
  <sheets>
    <sheet name="Instructions" sheetId="1" r:id="rId1"/>
    <sheet name="1. Vehicle Leases" sheetId="2" r:id="rId2"/>
    <sheet name="2. Options" sheetId="4" r:id="rId3"/>
    <sheet name="3. Excess Mileage" sheetId="5" r:id="rId4"/>
    <sheet name="4. Summary" sheetId="7"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7" l="1"/>
  <c r="F46" i="7"/>
  <c r="G46" i="7"/>
  <c r="H46" i="7"/>
  <c r="E47" i="7"/>
  <c r="F47" i="7"/>
  <c r="G47" i="7"/>
  <c r="H47" i="7"/>
  <c r="E48" i="7"/>
  <c r="F48" i="7"/>
  <c r="G48" i="7"/>
  <c r="H48" i="7"/>
  <c r="E49" i="7"/>
  <c r="F49" i="7"/>
  <c r="G49" i="7"/>
  <c r="H49" i="7"/>
  <c r="E50" i="7"/>
  <c r="F50" i="7"/>
  <c r="G50" i="7"/>
  <c r="H50" i="7"/>
  <c r="E51" i="7"/>
  <c r="F51" i="7"/>
  <c r="G51" i="7"/>
  <c r="H51" i="7"/>
  <c r="E52" i="7"/>
  <c r="F52" i="7"/>
  <c r="G52" i="7"/>
  <c r="H52" i="7"/>
  <c r="E53" i="7"/>
  <c r="F53" i="7"/>
  <c r="G53" i="7"/>
  <c r="H53" i="7"/>
  <c r="E54" i="7"/>
  <c r="F54" i="7"/>
  <c r="G54" i="7"/>
  <c r="H54" i="7"/>
  <c r="E55" i="7"/>
  <c r="F55" i="7"/>
  <c r="G55" i="7"/>
  <c r="H55" i="7"/>
  <c r="E56" i="7"/>
  <c r="F56" i="7"/>
  <c r="G56" i="7"/>
  <c r="H56" i="7"/>
  <c r="E57" i="7"/>
  <c r="F57" i="7"/>
  <c r="G57" i="7"/>
  <c r="H57" i="7"/>
  <c r="E58" i="7"/>
  <c r="F58" i="7"/>
  <c r="G58" i="7"/>
  <c r="H58" i="7"/>
  <c r="E59" i="7"/>
  <c r="F59" i="7"/>
  <c r="G59" i="7"/>
  <c r="H59" i="7"/>
  <c r="E60" i="7"/>
  <c r="F60" i="7"/>
  <c r="G60" i="7"/>
  <c r="H60" i="7"/>
  <c r="E61" i="7"/>
  <c r="F61" i="7"/>
  <c r="G61" i="7"/>
  <c r="H61" i="7"/>
  <c r="E62" i="7"/>
  <c r="F62" i="7"/>
  <c r="G62" i="7"/>
  <c r="H62" i="7"/>
  <c r="E63" i="7"/>
  <c r="F63" i="7"/>
  <c r="G63" i="7"/>
  <c r="H63" i="7"/>
  <c r="E64" i="7"/>
  <c r="F64" i="7"/>
  <c r="G64" i="7"/>
  <c r="H64" i="7"/>
  <c r="E65" i="7"/>
  <c r="F65" i="7"/>
  <c r="G65" i="7"/>
  <c r="H65" i="7"/>
  <c r="E66" i="7"/>
  <c r="F66" i="7"/>
  <c r="G66" i="7"/>
  <c r="H66" i="7"/>
  <c r="E67" i="7"/>
  <c r="F67" i="7"/>
  <c r="G67" i="7"/>
  <c r="H67" i="7"/>
  <c r="E68" i="7"/>
  <c r="F68" i="7"/>
  <c r="G68" i="7"/>
  <c r="H68" i="7"/>
  <c r="E69" i="7"/>
  <c r="F69" i="7"/>
  <c r="G69" i="7"/>
  <c r="H69" i="7"/>
  <c r="D46" i="7"/>
  <c r="D47" i="7"/>
  <c r="D48" i="7"/>
  <c r="D49" i="7"/>
  <c r="D50" i="7"/>
  <c r="D51" i="7"/>
  <c r="D52" i="7"/>
  <c r="D53" i="7"/>
  <c r="D54" i="7"/>
  <c r="D55" i="7"/>
  <c r="D56" i="7"/>
  <c r="D57" i="7"/>
  <c r="D58" i="7"/>
  <c r="D59" i="7"/>
  <c r="D60" i="7"/>
  <c r="D61" i="7"/>
  <c r="D62" i="7"/>
  <c r="D63" i="7"/>
  <c r="D64" i="7"/>
  <c r="D65" i="7"/>
  <c r="D66" i="7"/>
  <c r="D67" i="7"/>
  <c r="D68" i="7"/>
  <c r="D69" i="7"/>
  <c r="C46" i="7"/>
  <c r="C47" i="7"/>
  <c r="C48" i="7"/>
  <c r="C49" i="7"/>
  <c r="C50" i="7"/>
  <c r="C51" i="7"/>
  <c r="C52" i="7"/>
  <c r="C53" i="7"/>
  <c r="C54" i="7"/>
  <c r="C55" i="7"/>
  <c r="C56" i="7"/>
  <c r="C57" i="7"/>
  <c r="C58" i="7"/>
  <c r="C59" i="7"/>
  <c r="C60" i="7"/>
  <c r="C61" i="7"/>
  <c r="C62" i="7"/>
  <c r="C63" i="7"/>
  <c r="C64" i="7"/>
  <c r="C65" i="7"/>
  <c r="C66" i="7"/>
  <c r="C67" i="7"/>
  <c r="C68" i="7"/>
  <c r="C6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O65" i="2"/>
  <c r="O66" i="2"/>
  <c r="O43" i="2"/>
  <c r="O44" i="2"/>
  <c r="O45" i="2"/>
  <c r="O46" i="2"/>
  <c r="O35" i="2"/>
  <c r="O10" i="2"/>
  <c r="O11" i="2"/>
  <c r="C45" i="7" l="1"/>
  <c r="C9" i="7"/>
  <c r="D45" i="7"/>
  <c r="D9" i="7"/>
  <c r="O58" i="2" l="1"/>
  <c r="O54" i="2"/>
  <c r="O31" i="2"/>
  <c r="O22" i="2"/>
  <c r="O47" i="2" l="1"/>
  <c r="O48" i="2"/>
  <c r="O49" i="2"/>
  <c r="O50" i="2"/>
  <c r="O51" i="2"/>
  <c r="O52" i="2"/>
  <c r="O53" i="2"/>
  <c r="O55" i="2"/>
  <c r="O57" i="2"/>
  <c r="O59" i="2"/>
  <c r="O60" i="2"/>
  <c r="O61" i="2"/>
  <c r="O62" i="2"/>
  <c r="O63" i="2"/>
  <c r="O64" i="2"/>
  <c r="O42" i="2"/>
  <c r="F27" i="4" l="1"/>
  <c r="C29" i="4"/>
  <c r="O6" i="2"/>
  <c r="H45" i="7" l="1"/>
  <c r="H70" i="7" s="1"/>
  <c r="F45" i="7"/>
  <c r="E45" i="7"/>
  <c r="H9" i="7"/>
  <c r="H40" i="7" s="1"/>
  <c r="G9" i="7"/>
  <c r="F9" i="7"/>
  <c r="E9" i="7"/>
  <c r="G45" i="7" l="1"/>
  <c r="G70" i="7" s="1"/>
  <c r="O7" i="2"/>
  <c r="O8" i="2"/>
  <c r="O9" i="2"/>
  <c r="O12" i="2"/>
  <c r="O13" i="2"/>
  <c r="O14" i="2"/>
  <c r="O15" i="2"/>
  <c r="O16" i="2"/>
  <c r="O17" i="2"/>
  <c r="O18" i="2"/>
  <c r="O19" i="2"/>
  <c r="O20" i="2"/>
  <c r="O21" i="2"/>
  <c r="O23" i="2"/>
  <c r="O24" i="2"/>
  <c r="O25" i="2"/>
  <c r="O26" i="2"/>
  <c r="O27" i="2"/>
  <c r="O28" i="2"/>
  <c r="O29" i="2"/>
  <c r="O30" i="2"/>
  <c r="O32" i="2"/>
  <c r="O33" i="2"/>
  <c r="O34" i="2"/>
  <c r="O36" i="2"/>
  <c r="G40" i="7" l="1"/>
  <c r="E2" i="7" s="1"/>
</calcChain>
</file>

<file path=xl/sharedStrings.xml><?xml version="1.0" encoding="utf-8"?>
<sst xmlns="http://schemas.openxmlformats.org/spreadsheetml/2006/main" count="188" uniqueCount="92">
  <si>
    <t>Instructions:</t>
  </si>
  <si>
    <t>Step 1</t>
  </si>
  <si>
    <t>Step 2</t>
  </si>
  <si>
    <t>Step 3</t>
  </si>
  <si>
    <t>Step 4</t>
  </si>
  <si>
    <t>Step 5</t>
  </si>
  <si>
    <t>Information Purposes Only</t>
  </si>
  <si>
    <t>Evaluated Information</t>
  </si>
  <si>
    <t>Model Year</t>
  </si>
  <si>
    <t>Make</t>
  </si>
  <si>
    <t>Model</t>
  </si>
  <si>
    <t>Government Concessions</t>
  </si>
  <si>
    <t>Interest Rate</t>
  </si>
  <si>
    <t>Residual Value</t>
  </si>
  <si>
    <t>Base Lease Cost [$/month]</t>
  </si>
  <si>
    <t>Maintenance Cost [$/month]</t>
  </si>
  <si>
    <t>Delivery [$ total]</t>
  </si>
  <si>
    <t>Additional 12 months/20,000 miles [$/month]</t>
  </si>
  <si>
    <t>7 Passenger Minivan</t>
  </si>
  <si>
    <t>Compact Sedan</t>
  </si>
  <si>
    <t>Full Size Sedan</t>
  </si>
  <si>
    <t>Full Size Hybrid Sedan</t>
  </si>
  <si>
    <t>Receiver Hitch with Wiring Harness &amp; Connector</t>
  </si>
  <si>
    <t>Excess Mileage Charge</t>
  </si>
  <si>
    <t>36 month/60,000 mile lease term plus the additional 12 month/20,000 miles if added.</t>
  </si>
  <si>
    <t xml:space="preserve">*This excess mileage charge will be utilized for any mileage accrued above and beyond the </t>
  </si>
  <si>
    <t>Nissan Leaf</t>
  </si>
  <si>
    <t>Price/Month</t>
  </si>
  <si>
    <t>Description</t>
  </si>
  <si>
    <t>Invoice 
[$ total]</t>
  </si>
  <si>
    <t>Administration Cost
[$/month]</t>
  </si>
  <si>
    <t>Midsize Sedan</t>
  </si>
  <si>
    <t>36 month, 60,000 miles</t>
  </si>
  <si>
    <t>Option 1 Make</t>
  </si>
  <si>
    <t>Option 1 Model</t>
  </si>
  <si>
    <t>Option 1 Vehicles</t>
  </si>
  <si>
    <t>Option 2 Vehicles</t>
  </si>
  <si>
    <t>Option 2 Lease Vehicle</t>
  </si>
  <si>
    <t>Option 2 Make</t>
  </si>
  <si>
    <t>Option 2 Model</t>
  </si>
  <si>
    <r>
      <t xml:space="preserve">Option 1 Lease Vehicle </t>
    </r>
    <r>
      <rPr>
        <b/>
        <sz val="10"/>
        <color rgb="FFFF0000"/>
        <rFont val="Open Sans"/>
        <family val="2"/>
      </rPr>
      <t>(Complete Option 2 information below)</t>
    </r>
  </si>
  <si>
    <t>Supplier Name</t>
  </si>
  <si>
    <t>Phone</t>
  </si>
  <si>
    <t>Email</t>
  </si>
  <si>
    <t>Column P labeled as "Price/Month" will automatically populate after all pink cells have been filled in.</t>
  </si>
  <si>
    <t>Evaluation Score</t>
  </si>
  <si>
    <t>Administrative Cost
[$/month]</t>
  </si>
  <si>
    <t>Option 1 Lease Vehicle</t>
  </si>
  <si>
    <t>***Note that pricing entered below should be the per month price.***</t>
  </si>
  <si>
    <t>Nissan Pathfinder SUV FWD</t>
  </si>
  <si>
    <t>Nissan Pathfinder SUV 4WD</t>
  </si>
  <si>
    <t>Midsize SUV AWD or 4WD</t>
  </si>
  <si>
    <t>Midsize SUV FWD or RWD</t>
  </si>
  <si>
    <t>Ford Transit 350,15 Passenger, Mid Roof</t>
  </si>
  <si>
    <t>Main Contact  Person</t>
  </si>
  <si>
    <t>Secondary Contact  Person</t>
  </si>
  <si>
    <t>There are no instructions for this Tab. The respondents can view the evaluation model summary and scoring. The total score is in the orange cell. This total score will be the evaluated number across all Respondents. The lowest total score will represent the lowest cost option to the State.</t>
  </si>
  <si>
    <t>Fill in the green cell with the excess mileage charge (per mile) that will be incurred if extra miles are remaining after all pooled mileage calculations are completed. Note: This cost will remain the same should the vehicle be extended an additional 12 months past the original 36-month lease term.</t>
  </si>
  <si>
    <t>Fill in all green cells with the cost/month of the option in each vehicle category specified. The cost will remain the same should the vehicle be extended an additional 12 months past the original 36-month lease term.</t>
  </si>
  <si>
    <t>Fill in all pink cells "Evaluated Information"
&gt;Base Lease Cost: This is the cost of the base lease to the State.
&gt;Maintenance Cost: This is the monthly cost allocated for maintenance on the leased vehicles.
&gt;Administrative Cost: this is the cost the supplier charges per month to manage the fleet of leased vehicles and contract for the State.
&gt;Delivery: This is the cost broken out over 36 months for delivery of the vehicle from the manufacturer to Authorized User.</t>
  </si>
  <si>
    <t>Fill in all green cells labeled as "Information Purposes Only". Note: These cells are not evaluated.
&gt;Invoice: This is the total invoice cost the Contractor will pay for the vehicle.
&gt;Government Concessions: This is the dollar amount discount offered to government fleets by the manufacturer.
&gt;Interest Rate: This is the Contractor's interest rate.
&gt;Residual Value: This is the residual value the Contractor has calculated on the vehicle.</t>
  </si>
  <si>
    <t>Fill in all orange cells "Additional 12 months/20,000 miles". The cost (Column Q) will be the new total cost per month (must include all green and pink cell components as applicable) to extend the lease an additional 12 months at 20,000 miles. Using agencies will pay the amount identified in the Price/Month (Column O) the first 36 months of the lease and pay the amount in Column P the additional 12 months. Note: This price will not be in addition to the 36-month monthly payment, but will take the place of the monthly cost for the additional 12 months.</t>
  </si>
  <si>
    <t>Respondents must provide pricing for two (2) vehicles meeting each description. Pricing must reflect the manufacturer base make and model of each vehicle with all standard options included as well as bluetooth, Apple CarPlay and Android Auto capabilities. The State intends to award a contract to the lowest responsive and responsible bidder.</t>
  </si>
  <si>
    <t>Tab 1. Vehicle Leases</t>
  </si>
  <si>
    <t>Tab 2. Options</t>
  </si>
  <si>
    <t>Tab 3. Excess Mileage</t>
  </si>
  <si>
    <t>Tab 4. Summary</t>
  </si>
  <si>
    <t>1/2 Ton Pickup 2WD, Standard Engine, 6' Bed, Extended Cab</t>
  </si>
  <si>
    <t>1/2 Ton Pickup 2WD, Standard Engine, 8' Bed, Extended Cab</t>
  </si>
  <si>
    <t>1/2 Ton Pickup 4WD, Standard Engine, 6' Bed, Extended Cab</t>
  </si>
  <si>
    <t>1/2 Ton Pickup 4WD, Standard Engine, 8' Bed, Extended Cab</t>
  </si>
  <si>
    <t>3/4 Ton Pickup 2WD, Tow Package Upgrade Engine, 6' Bed, Extended Cab</t>
  </si>
  <si>
    <t>3/4 Ton Pickup 2WD, Tow Package Upgrade Engine, 8' Bed, Extended Cab</t>
  </si>
  <si>
    <t>3/4 Ton Pickup 4WD, Tow Package Upgrade Engine, 6' Bed, Extended Cab</t>
  </si>
  <si>
    <t>3/4 Ton Pickup 4WD, Tow Package Upgrade Engine, 8' Bed, Extended Cab</t>
  </si>
  <si>
    <t>1/2 Ton Pickup 4WD, Hybrid Engine, 6’ Bed, Extended Cab</t>
  </si>
  <si>
    <t>1/2 Ton Pickup 4WD, Hybrid Engine, 8’ Bed, Extended Cab</t>
  </si>
  <si>
    <t>Compact Pickup Extended Cab 2WD</t>
  </si>
  <si>
    <t>Compact Pickup Extended Cab 4WD</t>
  </si>
  <si>
    <t>Midsize SUV Hybrid FWD or RWD</t>
  </si>
  <si>
    <t>Midsize SUV Hybrid AWD or 4WD</t>
  </si>
  <si>
    <t>Small SUV/Crossover FWD or RWD</t>
  </si>
  <si>
    <t>Small SUV/Crossover AWD or 4WD</t>
  </si>
  <si>
    <t>Full Size SUV 4WD Cloth</t>
  </si>
  <si>
    <t>Full Size SUV 4WD Leather</t>
  </si>
  <si>
    <t>Volswagen ID.4</t>
  </si>
  <si>
    <t>Nissan Altima</t>
  </si>
  <si>
    <t>Fill in all blue cells with proposed Make and Model
&gt;Note: the vehicle in Option 2 must be a different vehicle than the vehicle bid in Option 1.</t>
  </si>
  <si>
    <t>Statewide Contract 222 - Vehicle Leasing
Attachment A Evaluation Model
Event #32110 - 13301</t>
  </si>
  <si>
    <t>Option 1 Model Year</t>
  </si>
  <si>
    <t>Option 2 Model Year</t>
  </si>
  <si>
    <t xml:space="preserve">Please ensure all information is completed for Option 1 and Option 2 vehicles.
Fill out Columns E-N and P. Column O will auto-populate from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</si>
</sst>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lt;=9999999]###\-####;\(###\)\ ###\-####"/>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Open Sans"/>
      <family val="2"/>
    </font>
    <font>
      <sz val="10"/>
      <color theme="1"/>
      <name val="Open Sans"/>
      <family val="2"/>
    </font>
    <font>
      <b/>
      <sz val="10"/>
      <color theme="1"/>
      <name val="Open Sans"/>
      <family val="2"/>
    </font>
    <font>
      <b/>
      <u/>
      <sz val="10"/>
      <color theme="1"/>
      <name val="Open Sans"/>
      <family val="2"/>
    </font>
    <font>
      <b/>
      <sz val="10"/>
      <color rgb="FFFF0000"/>
      <name val="Open Sans"/>
      <family val="2"/>
    </font>
    <font>
      <sz val="10"/>
      <color rgb="FFFF0000"/>
      <name val="Open Sans"/>
      <family val="2"/>
    </font>
    <font>
      <b/>
      <sz val="11"/>
      <name val="Open Sans"/>
      <family val="2"/>
    </font>
    <font>
      <b/>
      <sz val="10"/>
      <name val="Open Sans"/>
      <family val="2"/>
    </font>
  </fonts>
  <fills count="12">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tint="-9.9978637043366805E-2"/>
        <bgColor indexed="64"/>
      </patternFill>
    </fill>
  </fills>
  <borders count="2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right/>
      <top/>
      <bottom style="double">
        <color theme="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20" applyNumberFormat="0" applyFill="0" applyAlignment="0" applyProtection="0"/>
  </cellStyleXfs>
  <cellXfs count="104">
    <xf numFmtId="0" fontId="0" fillId="0" borderId="0" xfId="0"/>
    <xf numFmtId="0" fontId="4" fillId="0" borderId="15" xfId="0" applyFont="1" applyFill="1" applyBorder="1" applyProtection="1"/>
    <xf numFmtId="0" fontId="5" fillId="6" borderId="15" xfId="0" applyFont="1" applyFill="1" applyBorder="1" applyAlignment="1" applyProtection="1">
      <alignment horizontal="center" wrapText="1"/>
    </xf>
    <xf numFmtId="0" fontId="5" fillId="6" borderId="6" xfId="0" applyFont="1" applyFill="1" applyBorder="1" applyProtection="1"/>
    <xf numFmtId="44" fontId="4" fillId="2" borderId="7" xfId="1" applyFont="1" applyFill="1" applyBorder="1" applyProtection="1">
      <protection locked="0"/>
    </xf>
    <xf numFmtId="0" fontId="4" fillId="6" borderId="16" xfId="0" applyFont="1" applyFill="1" applyBorder="1" applyProtection="1"/>
    <xf numFmtId="0" fontId="4" fillId="6" borderId="17" xfId="0" applyFont="1" applyFill="1" applyBorder="1" applyProtection="1"/>
    <xf numFmtId="0" fontId="4" fillId="6" borderId="18" xfId="0" applyFont="1" applyFill="1" applyBorder="1" applyProtection="1"/>
    <xf numFmtId="0" fontId="4" fillId="6" borderId="0" xfId="0" applyFont="1" applyFill="1" applyProtection="1"/>
    <xf numFmtId="0" fontId="4" fillId="6" borderId="9" xfId="0" applyFont="1" applyFill="1" applyBorder="1" applyProtection="1"/>
    <xf numFmtId="0" fontId="4" fillId="6" borderId="19" xfId="0" applyFont="1" applyFill="1" applyBorder="1" applyProtection="1"/>
    <xf numFmtId="0" fontId="4" fillId="6" borderId="8" xfId="0" applyFont="1" applyFill="1" applyBorder="1" applyProtection="1"/>
    <xf numFmtId="44" fontId="5" fillId="0" borderId="0" xfId="1" applyFont="1" applyBorder="1" applyAlignment="1" applyProtection="1">
      <alignment horizontal="center" vertical="center" wrapText="1"/>
    </xf>
    <xf numFmtId="44" fontId="2" fillId="0" borderId="22" xfId="3" applyNumberFormat="1" applyFill="1" applyBorder="1" applyProtection="1"/>
    <xf numFmtId="0" fontId="4" fillId="0" borderId="0" xfId="0" applyFont="1" applyFill="1" applyProtection="1"/>
    <xf numFmtId="0" fontId="3" fillId="6" borderId="0" xfId="0" applyFont="1" applyFill="1" applyBorder="1" applyAlignment="1" applyProtection="1">
      <alignment horizontal="center" wrapText="1"/>
    </xf>
    <xf numFmtId="0" fontId="3" fillId="6" borderId="0" xfId="0" applyFont="1" applyFill="1" applyBorder="1" applyAlignment="1" applyProtection="1">
      <alignment horizontal="center"/>
    </xf>
    <xf numFmtId="0" fontId="9" fillId="6" borderId="0" xfId="0" applyFont="1" applyFill="1" applyBorder="1" applyAlignment="1" applyProtection="1">
      <alignment horizontal="center"/>
    </xf>
    <xf numFmtId="0" fontId="5" fillId="6" borderId="0" xfId="0" applyFont="1" applyFill="1" applyAlignment="1" applyProtection="1">
      <alignment horizontal="center"/>
    </xf>
    <xf numFmtId="0" fontId="5" fillId="6" borderId="0" xfId="0" applyFont="1" applyFill="1" applyBorder="1" applyAlignment="1" applyProtection="1">
      <alignment horizontal="center"/>
    </xf>
    <xf numFmtId="0" fontId="6" fillId="6" borderId="0" xfId="0" applyFont="1" applyFill="1" applyProtection="1"/>
    <xf numFmtId="0" fontId="4" fillId="6" borderId="0" xfId="0" applyFont="1" applyFill="1" applyBorder="1" applyProtection="1"/>
    <xf numFmtId="0" fontId="4" fillId="0" borderId="0" xfId="0" applyFont="1" applyProtection="1"/>
    <xf numFmtId="0" fontId="0" fillId="0" borderId="0" xfId="0" applyProtection="1"/>
    <xf numFmtId="2" fontId="0" fillId="8" borderId="21" xfId="0" applyNumberFormat="1" applyFill="1" applyBorder="1" applyProtection="1"/>
    <xf numFmtId="0" fontId="0" fillId="0" borderId="0" xfId="0" applyFill="1" applyProtection="1"/>
    <xf numFmtId="0" fontId="2" fillId="0" borderId="0" xfId="0" applyFont="1" applyFill="1" applyBorder="1" applyAlignment="1" applyProtection="1">
      <alignment horizontal="right"/>
    </xf>
    <xf numFmtId="8" fontId="0" fillId="0" borderId="0" xfId="0" applyNumberFormat="1" applyFill="1" applyProtection="1"/>
    <xf numFmtId="0" fontId="5" fillId="0" borderId="0" xfId="0" applyFont="1" applyBorder="1" applyAlignment="1" applyProtection="1">
      <alignment horizontal="center" vertical="center"/>
    </xf>
    <xf numFmtId="44" fontId="4" fillId="0" borderId="0" xfId="0" applyNumberFormat="1" applyFont="1" applyFill="1" applyBorder="1" applyProtection="1"/>
    <xf numFmtId="44" fontId="2" fillId="0" borderId="22" xfId="3" applyNumberFormat="1" applyBorder="1" applyProtection="1"/>
    <xf numFmtId="0" fontId="2" fillId="7" borderId="15" xfId="0" applyFont="1" applyFill="1" applyBorder="1" applyAlignment="1" applyProtection="1">
      <alignment horizontal="center" vertical="center"/>
    </xf>
    <xf numFmtId="0" fontId="5" fillId="0" borderId="15" xfId="0" applyFont="1" applyBorder="1" applyProtection="1"/>
    <xf numFmtId="0" fontId="5" fillId="0" borderId="15" xfId="0" applyFont="1" applyBorder="1" applyAlignment="1" applyProtection="1">
      <alignment horizontal="center" vertical="center"/>
    </xf>
    <xf numFmtId="0" fontId="5" fillId="0" borderId="15" xfId="0" applyFont="1" applyBorder="1" applyAlignment="1" applyProtection="1">
      <alignment horizontal="center" vertical="center" wrapText="1"/>
    </xf>
    <xf numFmtId="44" fontId="5" fillId="0" borderId="15" xfId="1" applyFont="1" applyBorder="1" applyAlignment="1" applyProtection="1">
      <alignment horizontal="center" vertical="center" wrapText="1"/>
    </xf>
    <xf numFmtId="0" fontId="4" fillId="0" borderId="15" xfId="0" applyFont="1" applyBorder="1" applyProtection="1"/>
    <xf numFmtId="0" fontId="4" fillId="0" borderId="15" xfId="0" applyNumberFormat="1" applyFont="1" applyFill="1" applyBorder="1" applyProtection="1"/>
    <xf numFmtId="44" fontId="4" fillId="0" borderId="15" xfId="0" applyNumberFormat="1" applyFont="1" applyFill="1" applyBorder="1" applyProtection="1"/>
    <xf numFmtId="44" fontId="0" fillId="0" borderId="15" xfId="0" applyNumberFormat="1" applyBorder="1" applyProtection="1"/>
    <xf numFmtId="0" fontId="5" fillId="6" borderId="15" xfId="0" applyFont="1" applyFill="1" applyBorder="1" applyAlignment="1" applyProtection="1">
      <alignment horizontal="center" vertical="center"/>
    </xf>
    <xf numFmtId="0" fontId="4" fillId="6" borderId="15" xfId="0" applyFont="1" applyFill="1" applyBorder="1" applyAlignment="1" applyProtection="1">
      <alignment horizontal="center" vertical="center" wrapText="1"/>
    </xf>
    <xf numFmtId="44" fontId="4" fillId="2" borderId="15" xfId="1" applyNumberFormat="1" applyFont="1" applyFill="1" applyBorder="1" applyProtection="1">
      <protection locked="0"/>
    </xf>
    <xf numFmtId="0" fontId="5" fillId="0" borderId="15" xfId="0" applyFont="1" applyFill="1" applyBorder="1" applyProtection="1"/>
    <xf numFmtId="0" fontId="5" fillId="0" borderId="15" xfId="0" applyNumberFormat="1" applyFont="1" applyFill="1" applyBorder="1" applyProtection="1"/>
    <xf numFmtId="44" fontId="7" fillId="0" borderId="15" xfId="1" applyFont="1" applyBorder="1" applyAlignment="1" applyProtection="1">
      <alignment horizontal="center" vertical="center" wrapText="1"/>
    </xf>
    <xf numFmtId="10" fontId="7" fillId="0" borderId="15" xfId="2" applyNumberFormat="1" applyFont="1" applyFill="1" applyBorder="1" applyAlignment="1" applyProtection="1">
      <alignment horizontal="center" vertical="center" wrapText="1"/>
    </xf>
    <xf numFmtId="0" fontId="4" fillId="3" borderId="15" xfId="0" applyNumberFormat="1" applyFont="1" applyFill="1" applyBorder="1" applyAlignment="1" applyProtection="1">
      <alignment horizontal="left"/>
      <protection locked="0"/>
    </xf>
    <xf numFmtId="44" fontId="8" fillId="2" borderId="15" xfId="1" applyNumberFormat="1" applyFont="1" applyFill="1" applyBorder="1" applyProtection="1">
      <protection locked="0"/>
    </xf>
    <xf numFmtId="10" fontId="8" fillId="2" borderId="15" xfId="1" applyNumberFormat="1" applyFont="1" applyFill="1" applyBorder="1" applyProtection="1">
      <protection locked="0"/>
    </xf>
    <xf numFmtId="44" fontId="8" fillId="2" borderId="15" xfId="2" applyNumberFormat="1" applyFont="1" applyFill="1" applyBorder="1" applyProtection="1">
      <protection locked="0"/>
    </xf>
    <xf numFmtId="44" fontId="4" fillId="4" borderId="15" xfId="1" applyNumberFormat="1" applyFont="1" applyFill="1" applyBorder="1" applyProtection="1">
      <protection locked="0"/>
    </xf>
    <xf numFmtId="44" fontId="4" fillId="5" borderId="15" xfId="1" applyFont="1" applyFill="1" applyBorder="1" applyProtection="1">
      <protection locked="0"/>
    </xf>
    <xf numFmtId="0" fontId="5" fillId="7" borderId="15" xfId="0" applyFont="1" applyFill="1" applyBorder="1" applyAlignment="1" applyProtection="1">
      <alignment horizontal="center" wrapText="1"/>
    </xf>
    <xf numFmtId="0" fontId="10" fillId="7" borderId="15" xfId="0" applyFont="1" applyFill="1" applyBorder="1" applyAlignment="1" applyProtection="1">
      <alignment horizontal="center" wrapText="1"/>
    </xf>
    <xf numFmtId="0" fontId="5" fillId="7" borderId="15" xfId="0" applyFont="1" applyFill="1" applyBorder="1" applyAlignment="1" applyProtection="1">
      <alignment horizontal="center"/>
    </xf>
    <xf numFmtId="44" fontId="4" fillId="11" borderId="15" xfId="1" applyNumberFormat="1" applyFont="1" applyFill="1" applyBorder="1" applyProtection="1"/>
    <xf numFmtId="0" fontId="5" fillId="6" borderId="15" xfId="0" applyFont="1" applyFill="1" applyBorder="1" applyAlignment="1" applyProtection="1">
      <alignment horizontal="center" vertical="center"/>
    </xf>
    <xf numFmtId="44" fontId="2" fillId="0" borderId="0" xfId="3" applyNumberFormat="1" applyFill="1" applyBorder="1" applyProtection="1"/>
    <xf numFmtId="0" fontId="4" fillId="3" borderId="15" xfId="0" applyNumberFormat="1" applyFont="1" applyFill="1" applyBorder="1" applyAlignment="1" applyProtection="1">
      <alignment horizontal="center"/>
    </xf>
    <xf numFmtId="0" fontId="4" fillId="6" borderId="26" xfId="0" applyFont="1" applyFill="1" applyBorder="1" applyAlignment="1" applyProtection="1">
      <alignment horizontal="left" vertical="top"/>
    </xf>
    <xf numFmtId="0" fontId="4" fillId="6" borderId="3" xfId="0" applyFont="1" applyFill="1" applyBorder="1" applyAlignment="1" applyProtection="1">
      <alignment horizontal="left" vertical="top"/>
    </xf>
    <xf numFmtId="0" fontId="4" fillId="6" borderId="23" xfId="0" applyFont="1" applyFill="1" applyBorder="1" applyAlignment="1" applyProtection="1">
      <alignment horizontal="left" vertical="top"/>
    </xf>
    <xf numFmtId="0" fontId="5" fillId="6" borderId="15" xfId="0" applyFont="1" applyFill="1" applyBorder="1" applyAlignment="1" applyProtection="1">
      <alignment horizontal="center" vertical="center"/>
    </xf>
    <xf numFmtId="0" fontId="3" fillId="7" borderId="15" xfId="0" applyFont="1" applyFill="1" applyBorder="1" applyAlignment="1" applyProtection="1">
      <alignment horizontal="center" wrapText="1"/>
    </xf>
    <xf numFmtId="0" fontId="3" fillId="7" borderId="15" xfId="0" applyFont="1" applyFill="1" applyBorder="1" applyAlignment="1" applyProtection="1">
      <alignment horizontal="center"/>
    </xf>
    <xf numFmtId="0" fontId="5" fillId="7" borderId="15" xfId="0" applyFont="1" applyFill="1" applyBorder="1" applyAlignment="1" applyProtection="1">
      <alignment horizontal="center"/>
    </xf>
    <xf numFmtId="0" fontId="3" fillId="10" borderId="15" xfId="0" applyFont="1" applyFill="1" applyBorder="1" applyAlignment="1" applyProtection="1">
      <alignment horizontal="center"/>
      <protection locked="0"/>
    </xf>
    <xf numFmtId="164" fontId="9" fillId="10" borderId="15" xfId="0" applyNumberFormat="1" applyFont="1" applyFill="1" applyBorder="1" applyAlignment="1" applyProtection="1">
      <alignment horizontal="center"/>
      <protection locked="0"/>
    </xf>
    <xf numFmtId="0" fontId="5" fillId="10" borderId="15" xfId="0" applyFont="1" applyFill="1" applyBorder="1" applyAlignment="1" applyProtection="1">
      <alignment horizontal="center"/>
      <protection locked="0"/>
    </xf>
    <xf numFmtId="0" fontId="4" fillId="0" borderId="15" xfId="0" applyFont="1" applyFill="1" applyBorder="1" applyAlignment="1" applyProtection="1">
      <alignment horizontal="left" vertical="top" wrapText="1"/>
    </xf>
    <xf numFmtId="0" fontId="4" fillId="6" borderId="15" xfId="0" applyFont="1" applyFill="1" applyBorder="1" applyAlignment="1" applyProtection="1">
      <alignment horizontal="left" vertical="top" wrapText="1"/>
    </xf>
    <xf numFmtId="0" fontId="4" fillId="6" borderId="26" xfId="0" applyFont="1" applyFill="1" applyBorder="1" applyAlignment="1" applyProtection="1">
      <alignment horizontal="left" vertical="top" wrapText="1"/>
    </xf>
    <xf numFmtId="0" fontId="4" fillId="6" borderId="3" xfId="0" applyFont="1" applyFill="1" applyBorder="1" applyAlignment="1" applyProtection="1">
      <alignment horizontal="left" vertical="top" wrapText="1"/>
    </xf>
    <xf numFmtId="0" fontId="4" fillId="6" borderId="23" xfId="0" applyFont="1" applyFill="1" applyBorder="1" applyAlignment="1" applyProtection="1">
      <alignment horizontal="left" vertical="top" wrapText="1"/>
    </xf>
    <xf numFmtId="0" fontId="4" fillId="6" borderId="27" xfId="0" applyFont="1" applyFill="1" applyBorder="1" applyAlignment="1" applyProtection="1">
      <alignment horizontal="left" vertical="top" wrapText="1"/>
    </xf>
    <xf numFmtId="0" fontId="4" fillId="6" borderId="24" xfId="0" applyFont="1" applyFill="1" applyBorder="1" applyAlignment="1" applyProtection="1">
      <alignment horizontal="left" vertical="top" wrapText="1"/>
    </xf>
    <xf numFmtId="0" fontId="4" fillId="6" borderId="25" xfId="0" applyFont="1" applyFill="1" applyBorder="1" applyAlignment="1" applyProtection="1">
      <alignment horizontal="left" vertical="top" wrapText="1"/>
    </xf>
    <xf numFmtId="0" fontId="5" fillId="6" borderId="13" xfId="0" applyFont="1" applyFill="1" applyBorder="1" applyAlignment="1" applyProtection="1">
      <alignment horizontal="left" vertical="top" wrapText="1"/>
    </xf>
    <xf numFmtId="0" fontId="5" fillId="6" borderId="14" xfId="0" applyFont="1" applyFill="1" applyBorder="1" applyAlignment="1" applyProtection="1">
      <alignment horizontal="left" vertical="top" wrapText="1"/>
    </xf>
    <xf numFmtId="0" fontId="5" fillId="6" borderId="4" xfId="0" applyFont="1" applyFill="1" applyBorder="1" applyAlignment="1" applyProtection="1">
      <alignment horizontal="left" vertical="top" wrapText="1"/>
    </xf>
    <xf numFmtId="0" fontId="5" fillId="6" borderId="10" xfId="0" applyFont="1" applyFill="1" applyBorder="1" applyAlignment="1" applyProtection="1">
      <alignment horizontal="left" vertical="top" wrapText="1"/>
    </xf>
    <xf numFmtId="0" fontId="5" fillId="6" borderId="11" xfId="0" applyFont="1" applyFill="1" applyBorder="1" applyAlignment="1" applyProtection="1">
      <alignment horizontal="left" vertical="top" wrapText="1"/>
    </xf>
    <xf numFmtId="0" fontId="5" fillId="6" borderId="12" xfId="0" applyFont="1" applyFill="1" applyBorder="1" applyAlignment="1" applyProtection="1">
      <alignment horizontal="left" vertical="top" wrapText="1"/>
    </xf>
    <xf numFmtId="0" fontId="4" fillId="0" borderId="8" xfId="0" applyFont="1" applyFill="1" applyBorder="1" applyAlignment="1" applyProtection="1">
      <alignment horizontal="left" vertical="top" wrapText="1"/>
    </xf>
    <xf numFmtId="0" fontId="4" fillId="0" borderId="21" xfId="0" applyFont="1" applyFill="1" applyBorder="1" applyAlignment="1" applyProtection="1">
      <alignment horizontal="left" vertical="top"/>
    </xf>
    <xf numFmtId="0" fontId="4" fillId="0" borderId="28" xfId="0" applyFont="1" applyFill="1" applyBorder="1" applyAlignment="1" applyProtection="1">
      <alignment horizontal="left" vertical="top"/>
    </xf>
    <xf numFmtId="0" fontId="4" fillId="0" borderId="26" xfId="0" applyFont="1" applyFill="1" applyBorder="1" applyAlignment="1" applyProtection="1">
      <alignment horizontal="left" vertical="top"/>
    </xf>
    <xf numFmtId="0" fontId="4" fillId="0" borderId="3" xfId="0" applyFont="1" applyFill="1" applyBorder="1" applyAlignment="1" applyProtection="1">
      <alignment horizontal="left" vertical="top"/>
    </xf>
    <xf numFmtId="0" fontId="4" fillId="0" borderId="23" xfId="0" applyFont="1" applyFill="1" applyBorder="1" applyAlignment="1" applyProtection="1">
      <alignment horizontal="left" vertical="top"/>
    </xf>
    <xf numFmtId="0" fontId="7" fillId="0" borderId="15"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7" borderId="1" xfId="0" applyFont="1" applyFill="1" applyBorder="1" applyAlignment="1" applyProtection="1">
      <alignment horizontal="center" vertical="top" wrapText="1"/>
    </xf>
    <xf numFmtId="0" fontId="5" fillId="7" borderId="5" xfId="0" applyFont="1" applyFill="1" applyBorder="1" applyAlignment="1" applyProtection="1">
      <alignment horizontal="center" vertical="top" wrapText="1"/>
    </xf>
    <xf numFmtId="0" fontId="5" fillId="7" borderId="2" xfId="0" applyFont="1" applyFill="1" applyBorder="1" applyAlignment="1" applyProtection="1">
      <alignment horizontal="center" vertical="top" wrapText="1"/>
    </xf>
    <xf numFmtId="0" fontId="5" fillId="0" borderId="15" xfId="0" applyFont="1" applyBorder="1" applyAlignment="1" applyProtection="1">
      <alignment horizontal="center" vertical="center"/>
    </xf>
    <xf numFmtId="0" fontId="5" fillId="9" borderId="3" xfId="0" applyFont="1" applyFill="1" applyBorder="1" applyAlignment="1" applyProtection="1">
      <alignment horizontal="center" vertical="center"/>
    </xf>
    <xf numFmtId="0" fontId="5" fillId="7" borderId="15"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5" fillId="7" borderId="14" xfId="0" applyFont="1" applyFill="1" applyBorder="1" applyAlignment="1" applyProtection="1">
      <alignment horizontal="center" vertical="center"/>
    </xf>
    <xf numFmtId="0" fontId="5" fillId="7" borderId="4" xfId="0" applyFont="1" applyFill="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11" xfId="0" applyFont="1" applyFill="1" applyBorder="1" applyAlignment="1" applyProtection="1">
      <alignment horizontal="center" vertical="center"/>
    </xf>
    <xf numFmtId="0" fontId="5" fillId="7" borderId="12" xfId="0" applyFont="1" applyFill="1" applyBorder="1" applyAlignment="1" applyProtection="1">
      <alignment horizontal="center" vertical="center"/>
    </xf>
  </cellXfs>
  <cellStyles count="4">
    <cellStyle name="Currency" xfId="1" builtinId="4"/>
    <cellStyle name="Normal" xfId="0" builtinId="0"/>
    <cellStyle name="Percent" xfId="2" builtinId="5"/>
    <cellStyle name="Total" xfId="3"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46"/>
  <sheetViews>
    <sheetView tabSelected="1" workbookViewId="0">
      <selection activeCell="C4" sqref="C4:G4"/>
    </sheetView>
  </sheetViews>
  <sheetFormatPr defaultRowHeight="15" x14ac:dyDescent="0.3"/>
  <cols>
    <col min="1" max="1" width="9.140625" style="8"/>
    <col min="2" max="2" width="9.140625" style="8" customWidth="1"/>
    <col min="3" max="8" width="9.140625" style="8"/>
    <col min="9" max="9" width="11" style="8" customWidth="1"/>
    <col min="10" max="17" width="9.140625" style="8"/>
    <col min="18" max="18" width="10" style="8" customWidth="1"/>
    <col min="19" max="16384" width="9.140625" style="8"/>
  </cols>
  <sheetData>
    <row r="1" spans="2:18" ht="15.75" thickBot="1" x14ac:dyDescent="0.35"/>
    <row r="2" spans="2:18" ht="51" customHeight="1" thickBot="1" x14ac:dyDescent="0.35">
      <c r="B2" s="64" t="s">
        <v>88</v>
      </c>
      <c r="C2" s="65"/>
      <c r="D2" s="65"/>
      <c r="E2" s="65"/>
      <c r="F2" s="65"/>
      <c r="G2" s="65"/>
      <c r="H2" s="65"/>
      <c r="I2" s="65"/>
      <c r="J2" s="65"/>
      <c r="K2" s="65"/>
      <c r="L2" s="65"/>
      <c r="M2" s="65"/>
      <c r="N2" s="65"/>
      <c r="O2" s="65"/>
      <c r="P2" s="65"/>
      <c r="Q2" s="65"/>
      <c r="R2" s="65"/>
    </row>
    <row r="3" spans="2:18" ht="17.25" thickBot="1" x14ac:dyDescent="0.35">
      <c r="B3" s="15"/>
      <c r="C3" s="16"/>
      <c r="D3" s="16"/>
      <c r="E3" s="16"/>
      <c r="F3" s="16"/>
      <c r="G3" s="16"/>
      <c r="H3" s="16"/>
      <c r="I3" s="16"/>
      <c r="J3" s="16"/>
      <c r="K3" s="16"/>
      <c r="L3" s="16"/>
      <c r="M3" s="16"/>
      <c r="N3" s="16"/>
      <c r="O3" s="16"/>
      <c r="P3" s="16"/>
      <c r="Q3" s="16"/>
      <c r="R3" s="16"/>
    </row>
    <row r="4" spans="2:18" ht="30.75" thickBot="1" x14ac:dyDescent="0.35">
      <c r="B4" s="53" t="s">
        <v>41</v>
      </c>
      <c r="C4" s="67"/>
      <c r="D4" s="67"/>
      <c r="E4" s="67"/>
      <c r="F4" s="67"/>
      <c r="G4" s="67"/>
      <c r="H4" s="16"/>
      <c r="I4" s="53" t="s">
        <v>41</v>
      </c>
      <c r="J4" s="67"/>
      <c r="K4" s="67"/>
      <c r="L4" s="67"/>
      <c r="M4" s="67"/>
      <c r="N4" s="67"/>
      <c r="O4" s="16"/>
      <c r="P4" s="16"/>
      <c r="Q4" s="16"/>
      <c r="R4" s="16"/>
    </row>
    <row r="5" spans="2:18" ht="45.75" thickBot="1" x14ac:dyDescent="0.35">
      <c r="B5" s="53" t="s">
        <v>54</v>
      </c>
      <c r="C5" s="67"/>
      <c r="D5" s="67"/>
      <c r="E5" s="67"/>
      <c r="F5" s="67"/>
      <c r="G5" s="67"/>
      <c r="H5" s="16"/>
      <c r="I5" s="53" t="s">
        <v>55</v>
      </c>
      <c r="J5" s="67"/>
      <c r="K5" s="67"/>
      <c r="L5" s="67"/>
      <c r="M5" s="67"/>
      <c r="N5" s="67"/>
      <c r="O5" s="16"/>
      <c r="P5" s="16"/>
      <c r="Q5" s="16"/>
      <c r="R5" s="16"/>
    </row>
    <row r="6" spans="2:18" ht="16.5" customHeight="1" thickBot="1" x14ac:dyDescent="0.35">
      <c r="B6" s="54" t="s">
        <v>42</v>
      </c>
      <c r="C6" s="68"/>
      <c r="D6" s="68"/>
      <c r="E6" s="68"/>
      <c r="F6" s="68"/>
      <c r="G6" s="68"/>
      <c r="H6" s="17"/>
      <c r="I6" s="54" t="s">
        <v>42</v>
      </c>
      <c r="J6" s="68"/>
      <c r="K6" s="68"/>
      <c r="L6" s="68"/>
      <c r="M6" s="68"/>
      <c r="N6" s="68"/>
      <c r="O6" s="17"/>
      <c r="P6" s="17"/>
      <c r="Q6" s="17"/>
      <c r="R6" s="17"/>
    </row>
    <row r="7" spans="2:18" ht="18" customHeight="1" thickBot="1" x14ac:dyDescent="0.35">
      <c r="B7" s="55" t="s">
        <v>43</v>
      </c>
      <c r="C7" s="69"/>
      <c r="D7" s="69"/>
      <c r="E7" s="69"/>
      <c r="F7" s="69"/>
      <c r="G7" s="69"/>
      <c r="H7" s="18"/>
      <c r="I7" s="55" t="s">
        <v>43</v>
      </c>
      <c r="J7" s="69"/>
      <c r="K7" s="69"/>
      <c r="L7" s="69"/>
      <c r="M7" s="69"/>
      <c r="N7" s="69"/>
      <c r="O7" s="18"/>
      <c r="P7" s="18"/>
      <c r="Q7" s="18"/>
      <c r="R7" s="18"/>
    </row>
    <row r="8" spans="2:18" x14ac:dyDescent="0.3">
      <c r="B8" s="19"/>
      <c r="C8" s="18"/>
      <c r="D8" s="18"/>
      <c r="E8" s="18"/>
      <c r="F8" s="18"/>
      <c r="G8" s="18"/>
      <c r="H8" s="18"/>
      <c r="I8" s="18"/>
      <c r="J8" s="18"/>
      <c r="K8" s="18"/>
      <c r="L8" s="18"/>
      <c r="M8" s="18"/>
      <c r="N8" s="18"/>
      <c r="O8" s="18"/>
      <c r="P8" s="18"/>
      <c r="Q8" s="18"/>
      <c r="R8" s="18"/>
    </row>
    <row r="9" spans="2:18" x14ac:dyDescent="0.3">
      <c r="B9" s="20" t="s">
        <v>0</v>
      </c>
    </row>
    <row r="10" spans="2:18" ht="15.75" thickBot="1" x14ac:dyDescent="0.35"/>
    <row r="11" spans="2:18" ht="15.75" thickBot="1" x14ac:dyDescent="0.35">
      <c r="B11" s="66" t="s">
        <v>63</v>
      </c>
      <c r="C11" s="66"/>
      <c r="D11" s="66"/>
      <c r="E11" s="66"/>
      <c r="F11" s="66"/>
      <c r="G11" s="66"/>
      <c r="H11" s="66"/>
      <c r="I11" s="66"/>
      <c r="J11" s="66"/>
      <c r="K11" s="66"/>
      <c r="L11" s="66"/>
      <c r="M11" s="66"/>
      <c r="N11" s="66"/>
      <c r="O11" s="66"/>
      <c r="P11" s="66"/>
      <c r="Q11" s="66"/>
      <c r="R11" s="66"/>
    </row>
    <row r="12" spans="2:18" ht="22.5" customHeight="1" x14ac:dyDescent="0.3">
      <c r="B12" s="78" t="s">
        <v>62</v>
      </c>
      <c r="C12" s="79"/>
      <c r="D12" s="79"/>
      <c r="E12" s="79"/>
      <c r="F12" s="79"/>
      <c r="G12" s="79"/>
      <c r="H12" s="79"/>
      <c r="I12" s="79"/>
      <c r="J12" s="79"/>
      <c r="K12" s="79"/>
      <c r="L12" s="79"/>
      <c r="M12" s="79"/>
      <c r="N12" s="79"/>
      <c r="O12" s="79"/>
      <c r="P12" s="79"/>
      <c r="Q12" s="79"/>
      <c r="R12" s="80"/>
    </row>
    <row r="13" spans="2:18" ht="22.5" customHeight="1" thickBot="1" x14ac:dyDescent="0.35">
      <c r="B13" s="81"/>
      <c r="C13" s="82"/>
      <c r="D13" s="82"/>
      <c r="E13" s="82"/>
      <c r="F13" s="82"/>
      <c r="G13" s="82"/>
      <c r="H13" s="82"/>
      <c r="I13" s="82"/>
      <c r="J13" s="82"/>
      <c r="K13" s="82"/>
      <c r="L13" s="82"/>
      <c r="M13" s="82"/>
      <c r="N13" s="82"/>
      <c r="O13" s="82"/>
      <c r="P13" s="82"/>
      <c r="Q13" s="82"/>
      <c r="R13" s="83"/>
    </row>
    <row r="14" spans="2:18" ht="15.75" customHeight="1" thickBot="1" x14ac:dyDescent="0.35">
      <c r="B14" s="63" t="s">
        <v>1</v>
      </c>
      <c r="C14" s="84" t="s">
        <v>87</v>
      </c>
      <c r="D14" s="85"/>
      <c r="E14" s="85"/>
      <c r="F14" s="85"/>
      <c r="G14" s="85"/>
      <c r="H14" s="85"/>
      <c r="I14" s="85"/>
      <c r="J14" s="85"/>
      <c r="K14" s="85"/>
      <c r="L14" s="85"/>
      <c r="M14" s="85"/>
      <c r="N14" s="85"/>
      <c r="O14" s="85"/>
      <c r="P14" s="85"/>
      <c r="Q14" s="85"/>
      <c r="R14" s="86"/>
    </row>
    <row r="15" spans="2:18" ht="15.75" thickBot="1" x14ac:dyDescent="0.35">
      <c r="B15" s="63"/>
      <c r="C15" s="87"/>
      <c r="D15" s="88"/>
      <c r="E15" s="88"/>
      <c r="F15" s="88"/>
      <c r="G15" s="88"/>
      <c r="H15" s="88"/>
      <c r="I15" s="88"/>
      <c r="J15" s="88"/>
      <c r="K15" s="88"/>
      <c r="L15" s="88"/>
      <c r="M15" s="88"/>
      <c r="N15" s="88"/>
      <c r="O15" s="88"/>
      <c r="P15" s="88"/>
      <c r="Q15" s="88"/>
      <c r="R15" s="89"/>
    </row>
    <row r="16" spans="2:18" ht="15.75" thickBot="1" x14ac:dyDescent="0.35">
      <c r="B16" s="63"/>
      <c r="C16" s="87"/>
      <c r="D16" s="88"/>
      <c r="E16" s="88"/>
      <c r="F16" s="88"/>
      <c r="G16" s="88"/>
      <c r="H16" s="88"/>
      <c r="I16" s="88"/>
      <c r="J16" s="88"/>
      <c r="K16" s="88"/>
      <c r="L16" s="88"/>
      <c r="M16" s="88"/>
      <c r="N16" s="88"/>
      <c r="O16" s="88"/>
      <c r="P16" s="88"/>
      <c r="Q16" s="88"/>
      <c r="R16" s="89"/>
    </row>
    <row r="17" spans="2:18" ht="15.75" thickBot="1" x14ac:dyDescent="0.35">
      <c r="B17" s="63" t="s">
        <v>2</v>
      </c>
      <c r="C17" s="72" t="s">
        <v>60</v>
      </c>
      <c r="D17" s="61"/>
      <c r="E17" s="61"/>
      <c r="F17" s="61"/>
      <c r="G17" s="61"/>
      <c r="H17" s="61"/>
      <c r="I17" s="61"/>
      <c r="J17" s="61"/>
      <c r="K17" s="61"/>
      <c r="L17" s="61"/>
      <c r="M17" s="61"/>
      <c r="N17" s="61"/>
      <c r="O17" s="61"/>
      <c r="P17" s="61"/>
      <c r="Q17" s="61"/>
      <c r="R17" s="62"/>
    </row>
    <row r="18" spans="2:18" ht="15.75" thickBot="1" x14ac:dyDescent="0.35">
      <c r="B18" s="63"/>
      <c r="C18" s="60"/>
      <c r="D18" s="61"/>
      <c r="E18" s="61"/>
      <c r="F18" s="61"/>
      <c r="G18" s="61"/>
      <c r="H18" s="61"/>
      <c r="I18" s="61"/>
      <c r="J18" s="61"/>
      <c r="K18" s="61"/>
      <c r="L18" s="61"/>
      <c r="M18" s="61"/>
      <c r="N18" s="61"/>
      <c r="O18" s="61"/>
      <c r="P18" s="61"/>
      <c r="Q18" s="61"/>
      <c r="R18" s="62"/>
    </row>
    <row r="19" spans="2:18" ht="15.75" thickBot="1" x14ac:dyDescent="0.35">
      <c r="B19" s="63"/>
      <c r="C19" s="60"/>
      <c r="D19" s="61"/>
      <c r="E19" s="61"/>
      <c r="F19" s="61"/>
      <c r="G19" s="61"/>
      <c r="H19" s="61"/>
      <c r="I19" s="61"/>
      <c r="J19" s="61"/>
      <c r="K19" s="61"/>
      <c r="L19" s="61"/>
      <c r="M19" s="61"/>
      <c r="N19" s="61"/>
      <c r="O19" s="61"/>
      <c r="P19" s="61"/>
      <c r="Q19" s="61"/>
      <c r="R19" s="62"/>
    </row>
    <row r="20" spans="2:18" ht="15.75" thickBot="1" x14ac:dyDescent="0.35">
      <c r="B20" s="63"/>
      <c r="C20" s="60"/>
      <c r="D20" s="61"/>
      <c r="E20" s="61"/>
      <c r="F20" s="61"/>
      <c r="G20" s="61"/>
      <c r="H20" s="61"/>
      <c r="I20" s="61"/>
      <c r="J20" s="61"/>
      <c r="K20" s="61"/>
      <c r="L20" s="61"/>
      <c r="M20" s="61"/>
      <c r="N20" s="61"/>
      <c r="O20" s="61"/>
      <c r="P20" s="61"/>
      <c r="Q20" s="61"/>
      <c r="R20" s="62"/>
    </row>
    <row r="21" spans="2:18" ht="15.75" thickBot="1" x14ac:dyDescent="0.35">
      <c r="B21" s="63"/>
      <c r="C21" s="60"/>
      <c r="D21" s="61"/>
      <c r="E21" s="61"/>
      <c r="F21" s="61"/>
      <c r="G21" s="61"/>
      <c r="H21" s="61"/>
      <c r="I21" s="61"/>
      <c r="J21" s="61"/>
      <c r="K21" s="61"/>
      <c r="L21" s="61"/>
      <c r="M21" s="61"/>
      <c r="N21" s="61"/>
      <c r="O21" s="61"/>
      <c r="P21" s="61"/>
      <c r="Q21" s="61"/>
      <c r="R21" s="62"/>
    </row>
    <row r="22" spans="2:18" ht="15.75" thickBot="1" x14ac:dyDescent="0.35">
      <c r="B22" s="63" t="s">
        <v>3</v>
      </c>
      <c r="C22" s="72" t="s">
        <v>59</v>
      </c>
      <c r="D22" s="61"/>
      <c r="E22" s="61"/>
      <c r="F22" s="61"/>
      <c r="G22" s="61"/>
      <c r="H22" s="61"/>
      <c r="I22" s="61"/>
      <c r="J22" s="61"/>
      <c r="K22" s="61"/>
      <c r="L22" s="61"/>
      <c r="M22" s="61"/>
      <c r="N22" s="61"/>
      <c r="O22" s="61"/>
      <c r="P22" s="61"/>
      <c r="Q22" s="61"/>
      <c r="R22" s="62"/>
    </row>
    <row r="23" spans="2:18" ht="15.75" thickBot="1" x14ac:dyDescent="0.35">
      <c r="B23" s="63"/>
      <c r="C23" s="60"/>
      <c r="D23" s="61"/>
      <c r="E23" s="61"/>
      <c r="F23" s="61"/>
      <c r="G23" s="61"/>
      <c r="H23" s="61"/>
      <c r="I23" s="61"/>
      <c r="J23" s="61"/>
      <c r="K23" s="61"/>
      <c r="L23" s="61"/>
      <c r="M23" s="61"/>
      <c r="N23" s="61"/>
      <c r="O23" s="61"/>
      <c r="P23" s="61"/>
      <c r="Q23" s="61"/>
      <c r="R23" s="62"/>
    </row>
    <row r="24" spans="2:18" ht="15.75" thickBot="1" x14ac:dyDescent="0.35">
      <c r="B24" s="63"/>
      <c r="C24" s="60"/>
      <c r="D24" s="61"/>
      <c r="E24" s="61"/>
      <c r="F24" s="61"/>
      <c r="G24" s="61"/>
      <c r="H24" s="61"/>
      <c r="I24" s="61"/>
      <c r="J24" s="61"/>
      <c r="K24" s="61"/>
      <c r="L24" s="61"/>
      <c r="M24" s="61"/>
      <c r="N24" s="61"/>
      <c r="O24" s="61"/>
      <c r="P24" s="61"/>
      <c r="Q24" s="61"/>
      <c r="R24" s="62"/>
    </row>
    <row r="25" spans="2:18" ht="15.75" thickBot="1" x14ac:dyDescent="0.35">
      <c r="B25" s="63"/>
      <c r="C25" s="60"/>
      <c r="D25" s="61"/>
      <c r="E25" s="61"/>
      <c r="F25" s="61"/>
      <c r="G25" s="61"/>
      <c r="H25" s="61"/>
      <c r="I25" s="61"/>
      <c r="J25" s="61"/>
      <c r="K25" s="61"/>
      <c r="L25" s="61"/>
      <c r="M25" s="61"/>
      <c r="N25" s="61"/>
      <c r="O25" s="61"/>
      <c r="P25" s="61"/>
      <c r="Q25" s="61"/>
      <c r="R25" s="62"/>
    </row>
    <row r="26" spans="2:18" ht="15.75" thickBot="1" x14ac:dyDescent="0.35">
      <c r="B26" s="63"/>
      <c r="C26" s="60"/>
      <c r="D26" s="61"/>
      <c r="E26" s="61"/>
      <c r="F26" s="61"/>
      <c r="G26" s="61"/>
      <c r="H26" s="61"/>
      <c r="I26" s="61"/>
      <c r="J26" s="61"/>
      <c r="K26" s="61"/>
      <c r="L26" s="61"/>
      <c r="M26" s="61"/>
      <c r="N26" s="61"/>
      <c r="O26" s="61"/>
      <c r="P26" s="61"/>
      <c r="Q26" s="61"/>
      <c r="R26" s="62"/>
    </row>
    <row r="27" spans="2:18" ht="15.75" thickBot="1" x14ac:dyDescent="0.35">
      <c r="B27" s="57" t="s">
        <v>4</v>
      </c>
      <c r="C27" s="60" t="s">
        <v>44</v>
      </c>
      <c r="D27" s="61"/>
      <c r="E27" s="61"/>
      <c r="F27" s="61"/>
      <c r="G27" s="61"/>
      <c r="H27" s="61"/>
      <c r="I27" s="61"/>
      <c r="J27" s="61"/>
      <c r="K27" s="61"/>
      <c r="L27" s="61"/>
      <c r="M27" s="61"/>
      <c r="N27" s="61"/>
      <c r="O27" s="61"/>
      <c r="P27" s="61"/>
      <c r="Q27" s="61"/>
      <c r="R27" s="62"/>
    </row>
    <row r="28" spans="2:18" ht="15.75" customHeight="1" thickBot="1" x14ac:dyDescent="0.35">
      <c r="B28" s="63" t="s">
        <v>5</v>
      </c>
      <c r="C28" s="72" t="s">
        <v>61</v>
      </c>
      <c r="D28" s="73"/>
      <c r="E28" s="73"/>
      <c r="F28" s="73"/>
      <c r="G28" s="73"/>
      <c r="H28" s="73"/>
      <c r="I28" s="73"/>
      <c r="J28" s="73"/>
      <c r="K28" s="73"/>
      <c r="L28" s="73"/>
      <c r="M28" s="73"/>
      <c r="N28" s="73"/>
      <c r="O28" s="73"/>
      <c r="P28" s="73"/>
      <c r="Q28" s="73"/>
      <c r="R28" s="74"/>
    </row>
    <row r="29" spans="2:18" ht="15.75" customHeight="1" thickBot="1" x14ac:dyDescent="0.35">
      <c r="B29" s="63"/>
      <c r="C29" s="72"/>
      <c r="D29" s="73"/>
      <c r="E29" s="73"/>
      <c r="F29" s="73"/>
      <c r="G29" s="73"/>
      <c r="H29" s="73"/>
      <c r="I29" s="73"/>
      <c r="J29" s="73"/>
      <c r="K29" s="73"/>
      <c r="L29" s="73"/>
      <c r="M29" s="73"/>
      <c r="N29" s="73"/>
      <c r="O29" s="73"/>
      <c r="P29" s="73"/>
      <c r="Q29" s="73"/>
      <c r="R29" s="74"/>
    </row>
    <row r="30" spans="2:18" ht="15.75" customHeight="1" thickBot="1" x14ac:dyDescent="0.35">
      <c r="B30" s="63"/>
      <c r="C30" s="72"/>
      <c r="D30" s="73"/>
      <c r="E30" s="73"/>
      <c r="F30" s="73"/>
      <c r="G30" s="73"/>
      <c r="H30" s="73"/>
      <c r="I30" s="73"/>
      <c r="J30" s="73"/>
      <c r="K30" s="73"/>
      <c r="L30" s="73"/>
      <c r="M30" s="73"/>
      <c r="N30" s="73"/>
      <c r="O30" s="73"/>
      <c r="P30" s="73"/>
      <c r="Q30" s="73"/>
      <c r="R30" s="74"/>
    </row>
    <row r="31" spans="2:18" ht="16.5" customHeight="1" thickBot="1" x14ac:dyDescent="0.35">
      <c r="B31" s="63"/>
      <c r="C31" s="75"/>
      <c r="D31" s="76"/>
      <c r="E31" s="76"/>
      <c r="F31" s="76"/>
      <c r="G31" s="76"/>
      <c r="H31" s="76"/>
      <c r="I31" s="76"/>
      <c r="J31" s="76"/>
      <c r="K31" s="76"/>
      <c r="L31" s="76"/>
      <c r="M31" s="76"/>
      <c r="N31" s="76"/>
      <c r="O31" s="76"/>
      <c r="P31" s="76"/>
      <c r="Q31" s="76"/>
      <c r="R31" s="77"/>
    </row>
    <row r="32" spans="2:18" x14ac:dyDescent="0.3">
      <c r="B32" s="21"/>
      <c r="C32" s="21"/>
      <c r="D32" s="21"/>
      <c r="E32" s="21"/>
      <c r="F32" s="21"/>
      <c r="G32" s="21"/>
      <c r="H32" s="21"/>
      <c r="I32" s="21"/>
      <c r="J32" s="21"/>
      <c r="K32" s="21"/>
      <c r="L32" s="21"/>
      <c r="M32" s="21"/>
      <c r="N32" s="21"/>
      <c r="O32" s="21"/>
      <c r="P32" s="21"/>
      <c r="Q32" s="21"/>
      <c r="R32" s="21"/>
    </row>
    <row r="33" spans="2:18" ht="15.75" thickBot="1" x14ac:dyDescent="0.35"/>
    <row r="34" spans="2:18" ht="15.75" thickBot="1" x14ac:dyDescent="0.35">
      <c r="B34" s="66" t="s">
        <v>64</v>
      </c>
      <c r="C34" s="66"/>
      <c r="D34" s="66"/>
      <c r="E34" s="66"/>
      <c r="F34" s="66"/>
      <c r="G34" s="66"/>
      <c r="H34" s="66"/>
      <c r="I34" s="66"/>
      <c r="J34" s="66"/>
      <c r="K34" s="66"/>
      <c r="L34" s="66"/>
      <c r="M34" s="66"/>
      <c r="N34" s="66"/>
      <c r="O34" s="66"/>
      <c r="P34" s="66"/>
      <c r="Q34" s="66"/>
      <c r="R34" s="66"/>
    </row>
    <row r="35" spans="2:18" ht="15.75" customHeight="1" thickBot="1" x14ac:dyDescent="0.35">
      <c r="B35" s="63" t="s">
        <v>1</v>
      </c>
      <c r="C35" s="71" t="s">
        <v>58</v>
      </c>
      <c r="D35" s="71"/>
      <c r="E35" s="71"/>
      <c r="F35" s="71"/>
      <c r="G35" s="71"/>
      <c r="H35" s="71"/>
      <c r="I35" s="71"/>
      <c r="J35" s="71"/>
      <c r="K35" s="71"/>
      <c r="L35" s="71"/>
      <c r="M35" s="71"/>
      <c r="N35" s="71"/>
      <c r="O35" s="71"/>
      <c r="P35" s="71"/>
      <c r="Q35" s="71"/>
      <c r="R35" s="71"/>
    </row>
    <row r="36" spans="2:18" ht="16.5" customHeight="1" thickBot="1" x14ac:dyDescent="0.35">
      <c r="B36" s="63"/>
      <c r="C36" s="71"/>
      <c r="D36" s="71"/>
      <c r="E36" s="71"/>
      <c r="F36" s="71"/>
      <c r="G36" s="71"/>
      <c r="H36" s="71"/>
      <c r="I36" s="71"/>
      <c r="J36" s="71"/>
      <c r="K36" s="71"/>
      <c r="L36" s="71"/>
      <c r="M36" s="71"/>
      <c r="N36" s="71"/>
      <c r="O36" s="71"/>
      <c r="P36" s="71"/>
      <c r="Q36" s="71"/>
      <c r="R36" s="71"/>
    </row>
    <row r="37" spans="2:18" x14ac:dyDescent="0.3">
      <c r="B37" s="21"/>
      <c r="C37" s="21"/>
      <c r="D37" s="21"/>
      <c r="E37" s="21"/>
      <c r="F37" s="21"/>
      <c r="G37" s="21"/>
      <c r="H37" s="21"/>
      <c r="I37" s="21"/>
      <c r="J37" s="21"/>
      <c r="K37" s="21"/>
      <c r="L37" s="21"/>
      <c r="M37" s="21"/>
      <c r="N37" s="21"/>
      <c r="O37" s="21"/>
      <c r="P37" s="21"/>
      <c r="Q37" s="21"/>
      <c r="R37" s="21"/>
    </row>
    <row r="38" spans="2:18" ht="15.75" thickBot="1" x14ac:dyDescent="0.35"/>
    <row r="39" spans="2:18" ht="15.75" thickBot="1" x14ac:dyDescent="0.35">
      <c r="B39" s="66" t="s">
        <v>65</v>
      </c>
      <c r="C39" s="66"/>
      <c r="D39" s="66"/>
      <c r="E39" s="66"/>
      <c r="F39" s="66"/>
      <c r="G39" s="66"/>
      <c r="H39" s="66"/>
      <c r="I39" s="66"/>
      <c r="J39" s="66"/>
      <c r="K39" s="66"/>
      <c r="L39" s="66"/>
      <c r="M39" s="66"/>
      <c r="N39" s="66"/>
      <c r="O39" s="66"/>
      <c r="P39" s="66"/>
      <c r="Q39" s="66"/>
      <c r="R39" s="66"/>
    </row>
    <row r="40" spans="2:18" ht="15.75" customHeight="1" thickBot="1" x14ac:dyDescent="0.35">
      <c r="B40" s="63" t="s">
        <v>1</v>
      </c>
      <c r="C40" s="71" t="s">
        <v>57</v>
      </c>
      <c r="D40" s="71"/>
      <c r="E40" s="71"/>
      <c r="F40" s="71"/>
      <c r="G40" s="71"/>
      <c r="H40" s="71"/>
      <c r="I40" s="71"/>
      <c r="J40" s="71"/>
      <c r="K40" s="71"/>
      <c r="L40" s="71"/>
      <c r="M40" s="71"/>
      <c r="N40" s="71"/>
      <c r="O40" s="71"/>
      <c r="P40" s="71"/>
      <c r="Q40" s="71"/>
      <c r="R40" s="71"/>
    </row>
    <row r="41" spans="2:18" ht="16.5" customHeight="1" thickBot="1" x14ac:dyDescent="0.35">
      <c r="B41" s="63"/>
      <c r="C41" s="71"/>
      <c r="D41" s="71"/>
      <c r="E41" s="71"/>
      <c r="F41" s="71"/>
      <c r="G41" s="71"/>
      <c r="H41" s="71"/>
      <c r="I41" s="71"/>
      <c r="J41" s="71"/>
      <c r="K41" s="71"/>
      <c r="L41" s="71"/>
      <c r="M41" s="71"/>
      <c r="N41" s="71"/>
      <c r="O41" s="71"/>
      <c r="P41" s="71"/>
      <c r="Q41" s="71"/>
      <c r="R41" s="71"/>
    </row>
    <row r="42" spans="2:18" x14ac:dyDescent="0.3">
      <c r="B42" s="21"/>
      <c r="C42" s="21"/>
      <c r="D42" s="21"/>
      <c r="E42" s="21"/>
      <c r="F42" s="21"/>
      <c r="G42" s="21"/>
      <c r="H42" s="21"/>
      <c r="I42" s="21"/>
      <c r="J42" s="21"/>
      <c r="K42" s="21"/>
      <c r="L42" s="21"/>
      <c r="M42" s="21"/>
      <c r="N42" s="21"/>
      <c r="O42" s="21"/>
      <c r="P42" s="21"/>
      <c r="Q42" s="21"/>
      <c r="R42" s="21"/>
    </row>
    <row r="43" spans="2:18" ht="15.75" thickBot="1" x14ac:dyDescent="0.35"/>
    <row r="44" spans="2:18" ht="15.75" thickBot="1" x14ac:dyDescent="0.35">
      <c r="B44" s="66" t="s">
        <v>66</v>
      </c>
      <c r="C44" s="66"/>
      <c r="D44" s="66"/>
      <c r="E44" s="66"/>
      <c r="F44" s="66"/>
      <c r="G44" s="66"/>
      <c r="H44" s="66"/>
      <c r="I44" s="66"/>
      <c r="J44" s="66"/>
      <c r="K44" s="66"/>
      <c r="L44" s="66"/>
      <c r="M44" s="66"/>
      <c r="N44" s="66"/>
      <c r="O44" s="66"/>
      <c r="P44" s="66"/>
      <c r="Q44" s="66"/>
      <c r="R44" s="66"/>
    </row>
    <row r="45" spans="2:18" ht="15.75" customHeight="1" thickBot="1" x14ac:dyDescent="0.35">
      <c r="B45" s="70" t="s">
        <v>56</v>
      </c>
      <c r="C45" s="70"/>
      <c r="D45" s="70"/>
      <c r="E45" s="70"/>
      <c r="F45" s="70"/>
      <c r="G45" s="70"/>
      <c r="H45" s="70"/>
      <c r="I45" s="70"/>
      <c r="J45" s="70"/>
      <c r="K45" s="70"/>
      <c r="L45" s="70"/>
      <c r="M45" s="70"/>
      <c r="N45" s="70"/>
      <c r="O45" s="70"/>
      <c r="P45" s="70"/>
      <c r="Q45" s="70"/>
      <c r="R45" s="70"/>
    </row>
    <row r="46" spans="2:18" ht="15.75" customHeight="1" thickBot="1" x14ac:dyDescent="0.35">
      <c r="B46" s="70"/>
      <c r="C46" s="70"/>
      <c r="D46" s="70"/>
      <c r="E46" s="70"/>
      <c r="F46" s="70"/>
      <c r="G46" s="70"/>
      <c r="H46" s="70"/>
      <c r="I46" s="70"/>
      <c r="J46" s="70"/>
      <c r="K46" s="70"/>
      <c r="L46" s="70"/>
      <c r="M46" s="70"/>
      <c r="N46" s="70"/>
      <c r="O46" s="70"/>
      <c r="P46" s="70"/>
      <c r="Q46" s="70"/>
      <c r="R46" s="70"/>
    </row>
  </sheetData>
  <sheetProtection algorithmName="SHA-512" hashValue="Ti2NTEqdnvn07/tefk7qTgiJSyHUKMVmEEqkaq8v5/MkkVHJ9WI1WxHjPmPjX9nc9I7pnylUe3VGKUPH0kOV7A==" saltValue="uuVU6edj5+K6ZQghjQ90sg==" spinCount="100000" sheet="1" objects="1" scenarios="1" selectLockedCells="1"/>
  <mergeCells count="28">
    <mergeCell ref="B12:R13"/>
    <mergeCell ref="C17:R21"/>
    <mergeCell ref="B14:B16"/>
    <mergeCell ref="B17:B21"/>
    <mergeCell ref="B22:B26"/>
    <mergeCell ref="C14:R16"/>
    <mergeCell ref="C22:R26"/>
    <mergeCell ref="B28:B31"/>
    <mergeCell ref="B45:R46"/>
    <mergeCell ref="C40:R41"/>
    <mergeCell ref="C35:R36"/>
    <mergeCell ref="C28:R31"/>
    <mergeCell ref="C27:R27"/>
    <mergeCell ref="B35:B36"/>
    <mergeCell ref="B40:B41"/>
    <mergeCell ref="B2:R2"/>
    <mergeCell ref="B44:R44"/>
    <mergeCell ref="B11:R11"/>
    <mergeCell ref="B34:R34"/>
    <mergeCell ref="B39:R39"/>
    <mergeCell ref="C4:G4"/>
    <mergeCell ref="C5:G5"/>
    <mergeCell ref="C6:G6"/>
    <mergeCell ref="C7:G7"/>
    <mergeCell ref="J4:N4"/>
    <mergeCell ref="J5:N5"/>
    <mergeCell ref="J6:N6"/>
    <mergeCell ref="J7:N7"/>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66"/>
  <sheetViews>
    <sheetView showGridLines="0" workbookViewId="0">
      <selection activeCell="E6" sqref="E6"/>
    </sheetView>
  </sheetViews>
  <sheetFormatPr defaultRowHeight="15" x14ac:dyDescent="0.3"/>
  <cols>
    <col min="1" max="1" width="3.85546875" style="22" customWidth="1"/>
    <col min="2" max="2" width="8.28515625" style="22" bestFit="1" customWidth="1"/>
    <col min="3" max="3" width="69.28515625" style="22" bestFit="1" customWidth="1"/>
    <col min="4" max="6" width="19.7109375" style="22" customWidth="1"/>
    <col min="7" max="10" width="13.85546875" style="22" customWidth="1"/>
    <col min="11" max="12" width="14.140625" style="22" customWidth="1"/>
    <col min="13" max="13" width="15" style="22" customWidth="1"/>
    <col min="14" max="14" width="13.140625" style="22" customWidth="1"/>
    <col min="15" max="15" width="13.85546875" style="22" customWidth="1"/>
    <col min="16" max="16" width="15.28515625" style="22" customWidth="1"/>
    <col min="17" max="16384" width="9.140625" style="22"/>
  </cols>
  <sheetData>
    <row r="1" spans="2:16" ht="36" customHeight="1" thickBot="1" x14ac:dyDescent="0.35">
      <c r="B1" s="92" t="s">
        <v>91</v>
      </c>
      <c r="C1" s="93"/>
      <c r="D1" s="93"/>
      <c r="E1" s="94"/>
    </row>
    <row r="2" spans="2:16" ht="15.75" thickBot="1" x14ac:dyDescent="0.35"/>
    <row r="3" spans="2:16" ht="15.75" customHeight="1" thickBot="1" x14ac:dyDescent="0.35">
      <c r="B3" s="95" t="s">
        <v>40</v>
      </c>
      <c r="C3" s="95"/>
      <c r="D3" s="95"/>
      <c r="E3" s="95"/>
      <c r="F3" s="95"/>
      <c r="G3" s="90" t="s">
        <v>6</v>
      </c>
      <c r="H3" s="90"/>
      <c r="I3" s="90"/>
      <c r="J3" s="90"/>
      <c r="K3" s="91" t="s">
        <v>7</v>
      </c>
      <c r="L3" s="91"/>
      <c r="M3" s="91"/>
      <c r="N3" s="91"/>
      <c r="O3" s="91"/>
      <c r="P3" s="91"/>
    </row>
    <row r="4" spans="2:16" ht="16.5" customHeight="1" thickBot="1" x14ac:dyDescent="0.35">
      <c r="B4" s="95"/>
      <c r="C4" s="95"/>
      <c r="D4" s="95"/>
      <c r="E4" s="95"/>
      <c r="F4" s="95"/>
      <c r="G4" s="90"/>
      <c r="H4" s="90"/>
      <c r="I4" s="90"/>
      <c r="J4" s="90"/>
      <c r="K4" s="91"/>
      <c r="L4" s="91"/>
      <c r="M4" s="91"/>
      <c r="N4" s="91"/>
      <c r="O4" s="91"/>
      <c r="P4" s="91"/>
    </row>
    <row r="5" spans="2:16" ht="60.75" thickBot="1" x14ac:dyDescent="0.35">
      <c r="B5" s="32"/>
      <c r="C5" s="33" t="s">
        <v>28</v>
      </c>
      <c r="D5" s="34" t="s">
        <v>89</v>
      </c>
      <c r="E5" s="33" t="s">
        <v>33</v>
      </c>
      <c r="F5" s="33" t="s">
        <v>34</v>
      </c>
      <c r="G5" s="45" t="s">
        <v>29</v>
      </c>
      <c r="H5" s="45" t="s">
        <v>11</v>
      </c>
      <c r="I5" s="45" t="s">
        <v>12</v>
      </c>
      <c r="J5" s="46" t="s">
        <v>13</v>
      </c>
      <c r="K5" s="35" t="s">
        <v>14</v>
      </c>
      <c r="L5" s="35" t="s">
        <v>15</v>
      </c>
      <c r="M5" s="35" t="s">
        <v>46</v>
      </c>
      <c r="N5" s="35" t="s">
        <v>16</v>
      </c>
      <c r="O5" s="35" t="s">
        <v>27</v>
      </c>
      <c r="P5" s="35" t="s">
        <v>17</v>
      </c>
    </row>
    <row r="6" spans="2:16" ht="15.75" thickBot="1" x14ac:dyDescent="0.35">
      <c r="B6" s="36">
        <v>1</v>
      </c>
      <c r="C6" s="43" t="s">
        <v>67</v>
      </c>
      <c r="D6" s="59">
        <v>2025</v>
      </c>
      <c r="E6" s="47"/>
      <c r="F6" s="47"/>
      <c r="G6" s="48">
        <v>0</v>
      </c>
      <c r="H6" s="48">
        <v>0</v>
      </c>
      <c r="I6" s="49">
        <v>0</v>
      </c>
      <c r="J6" s="50">
        <v>0</v>
      </c>
      <c r="K6" s="51">
        <v>0</v>
      </c>
      <c r="L6" s="51">
        <v>0</v>
      </c>
      <c r="M6" s="51">
        <v>0</v>
      </c>
      <c r="N6" s="51">
        <v>0</v>
      </c>
      <c r="O6" s="56">
        <f>(K6+L6+M6+N6)</f>
        <v>0</v>
      </c>
      <c r="P6" s="52">
        <v>0</v>
      </c>
    </row>
    <row r="7" spans="2:16" ht="15.75" thickBot="1" x14ac:dyDescent="0.35">
      <c r="B7" s="36">
        <v>2</v>
      </c>
      <c r="C7" s="43" t="s">
        <v>68</v>
      </c>
      <c r="D7" s="59">
        <v>2025</v>
      </c>
      <c r="E7" s="47"/>
      <c r="F7" s="47"/>
      <c r="G7" s="48">
        <v>0</v>
      </c>
      <c r="H7" s="48">
        <v>0</v>
      </c>
      <c r="I7" s="49">
        <v>0</v>
      </c>
      <c r="J7" s="50">
        <v>0</v>
      </c>
      <c r="K7" s="51">
        <v>0</v>
      </c>
      <c r="L7" s="51">
        <v>0</v>
      </c>
      <c r="M7" s="51">
        <v>0</v>
      </c>
      <c r="N7" s="51">
        <v>0</v>
      </c>
      <c r="O7" s="56">
        <f t="shared" ref="O7:O36" si="0">(K7+L7+M7+N7)</f>
        <v>0</v>
      </c>
      <c r="P7" s="52">
        <v>0</v>
      </c>
    </row>
    <row r="8" spans="2:16" ht="15.75" thickBot="1" x14ac:dyDescent="0.35">
      <c r="B8" s="36">
        <v>3</v>
      </c>
      <c r="C8" s="43" t="s">
        <v>69</v>
      </c>
      <c r="D8" s="59">
        <v>2025</v>
      </c>
      <c r="E8" s="47"/>
      <c r="F8" s="47"/>
      <c r="G8" s="48">
        <v>0</v>
      </c>
      <c r="H8" s="48">
        <v>0</v>
      </c>
      <c r="I8" s="49">
        <v>0</v>
      </c>
      <c r="J8" s="50">
        <v>0</v>
      </c>
      <c r="K8" s="51">
        <v>0</v>
      </c>
      <c r="L8" s="51">
        <v>0</v>
      </c>
      <c r="M8" s="51">
        <v>0</v>
      </c>
      <c r="N8" s="51">
        <v>0</v>
      </c>
      <c r="O8" s="56">
        <f t="shared" si="0"/>
        <v>0</v>
      </c>
      <c r="P8" s="52">
        <v>0</v>
      </c>
    </row>
    <row r="9" spans="2:16" ht="15.75" thickBot="1" x14ac:dyDescent="0.35">
      <c r="B9" s="36">
        <v>4</v>
      </c>
      <c r="C9" s="43" t="s">
        <v>70</v>
      </c>
      <c r="D9" s="59">
        <v>2025</v>
      </c>
      <c r="E9" s="47"/>
      <c r="F9" s="47"/>
      <c r="G9" s="48">
        <v>0</v>
      </c>
      <c r="H9" s="48">
        <v>0</v>
      </c>
      <c r="I9" s="49">
        <v>0</v>
      </c>
      <c r="J9" s="50">
        <v>0</v>
      </c>
      <c r="K9" s="51">
        <v>0</v>
      </c>
      <c r="L9" s="51">
        <v>0</v>
      </c>
      <c r="M9" s="51">
        <v>0</v>
      </c>
      <c r="N9" s="51">
        <v>0</v>
      </c>
      <c r="O9" s="56">
        <f t="shared" si="0"/>
        <v>0</v>
      </c>
      <c r="P9" s="52">
        <v>0</v>
      </c>
    </row>
    <row r="10" spans="2:16" ht="15.75" thickBot="1" x14ac:dyDescent="0.35">
      <c r="B10" s="36">
        <v>5</v>
      </c>
      <c r="C10" s="43" t="s">
        <v>75</v>
      </c>
      <c r="D10" s="59">
        <v>2025</v>
      </c>
      <c r="E10" s="47"/>
      <c r="F10" s="47"/>
      <c r="G10" s="48">
        <v>0</v>
      </c>
      <c r="H10" s="48">
        <v>0</v>
      </c>
      <c r="I10" s="49">
        <v>0</v>
      </c>
      <c r="J10" s="50">
        <v>0</v>
      </c>
      <c r="K10" s="51">
        <v>0</v>
      </c>
      <c r="L10" s="51">
        <v>0</v>
      </c>
      <c r="M10" s="51">
        <v>0</v>
      </c>
      <c r="N10" s="51">
        <v>0</v>
      </c>
      <c r="O10" s="56">
        <f t="shared" ref="O10:O11" si="1">(K10+L10+M10+N10)</f>
        <v>0</v>
      </c>
      <c r="P10" s="52">
        <v>0</v>
      </c>
    </row>
    <row r="11" spans="2:16" ht="15.75" thickBot="1" x14ac:dyDescent="0.35">
      <c r="B11" s="36">
        <v>6</v>
      </c>
      <c r="C11" s="43" t="s">
        <v>76</v>
      </c>
      <c r="D11" s="59">
        <v>2025</v>
      </c>
      <c r="E11" s="47"/>
      <c r="F11" s="47"/>
      <c r="G11" s="48">
        <v>0</v>
      </c>
      <c r="H11" s="48">
        <v>0</v>
      </c>
      <c r="I11" s="49">
        <v>0</v>
      </c>
      <c r="J11" s="50">
        <v>0</v>
      </c>
      <c r="K11" s="51">
        <v>0</v>
      </c>
      <c r="L11" s="51">
        <v>0</v>
      </c>
      <c r="M11" s="51">
        <v>0</v>
      </c>
      <c r="N11" s="51">
        <v>0</v>
      </c>
      <c r="O11" s="56">
        <f t="shared" si="1"/>
        <v>0</v>
      </c>
      <c r="P11" s="52">
        <v>0</v>
      </c>
    </row>
    <row r="12" spans="2:16" ht="15.75" thickBot="1" x14ac:dyDescent="0.35">
      <c r="B12" s="36">
        <v>7</v>
      </c>
      <c r="C12" s="43" t="s">
        <v>71</v>
      </c>
      <c r="D12" s="59">
        <v>2025</v>
      </c>
      <c r="E12" s="47"/>
      <c r="F12" s="47"/>
      <c r="G12" s="48">
        <v>0</v>
      </c>
      <c r="H12" s="48">
        <v>0</v>
      </c>
      <c r="I12" s="49">
        <v>0</v>
      </c>
      <c r="J12" s="50">
        <v>0</v>
      </c>
      <c r="K12" s="51">
        <v>0</v>
      </c>
      <c r="L12" s="51">
        <v>0</v>
      </c>
      <c r="M12" s="51">
        <v>0</v>
      </c>
      <c r="N12" s="51">
        <v>0</v>
      </c>
      <c r="O12" s="56">
        <f t="shared" si="0"/>
        <v>0</v>
      </c>
      <c r="P12" s="52">
        <v>0</v>
      </c>
    </row>
    <row r="13" spans="2:16" ht="15.75" thickBot="1" x14ac:dyDescent="0.35">
      <c r="B13" s="36">
        <v>8</v>
      </c>
      <c r="C13" s="43" t="s">
        <v>72</v>
      </c>
      <c r="D13" s="59">
        <v>2025</v>
      </c>
      <c r="E13" s="47"/>
      <c r="F13" s="47"/>
      <c r="G13" s="48">
        <v>0</v>
      </c>
      <c r="H13" s="48">
        <v>0</v>
      </c>
      <c r="I13" s="49">
        <v>0</v>
      </c>
      <c r="J13" s="50">
        <v>0</v>
      </c>
      <c r="K13" s="51">
        <v>0</v>
      </c>
      <c r="L13" s="51">
        <v>0</v>
      </c>
      <c r="M13" s="51">
        <v>0</v>
      </c>
      <c r="N13" s="51">
        <v>0</v>
      </c>
      <c r="O13" s="56">
        <f t="shared" si="0"/>
        <v>0</v>
      </c>
      <c r="P13" s="52">
        <v>0</v>
      </c>
    </row>
    <row r="14" spans="2:16" ht="15.75" thickBot="1" x14ac:dyDescent="0.35">
      <c r="B14" s="36">
        <v>9</v>
      </c>
      <c r="C14" s="43" t="s">
        <v>73</v>
      </c>
      <c r="D14" s="59">
        <v>2025</v>
      </c>
      <c r="E14" s="47"/>
      <c r="F14" s="47"/>
      <c r="G14" s="48">
        <v>0</v>
      </c>
      <c r="H14" s="48">
        <v>0</v>
      </c>
      <c r="I14" s="49">
        <v>0</v>
      </c>
      <c r="J14" s="50">
        <v>0</v>
      </c>
      <c r="K14" s="51">
        <v>0</v>
      </c>
      <c r="L14" s="51">
        <v>0</v>
      </c>
      <c r="M14" s="51">
        <v>0</v>
      </c>
      <c r="N14" s="51">
        <v>0</v>
      </c>
      <c r="O14" s="56">
        <f t="shared" si="0"/>
        <v>0</v>
      </c>
      <c r="P14" s="52">
        <v>0</v>
      </c>
    </row>
    <row r="15" spans="2:16" ht="15.75" thickBot="1" x14ac:dyDescent="0.35">
      <c r="B15" s="36">
        <v>10</v>
      </c>
      <c r="C15" s="43" t="s">
        <v>74</v>
      </c>
      <c r="D15" s="59">
        <v>2025</v>
      </c>
      <c r="E15" s="47"/>
      <c r="F15" s="47"/>
      <c r="G15" s="48">
        <v>0</v>
      </c>
      <c r="H15" s="48">
        <v>0</v>
      </c>
      <c r="I15" s="49">
        <v>0</v>
      </c>
      <c r="J15" s="50">
        <v>0</v>
      </c>
      <c r="K15" s="51">
        <v>0</v>
      </c>
      <c r="L15" s="51">
        <v>0</v>
      </c>
      <c r="M15" s="51">
        <v>0</v>
      </c>
      <c r="N15" s="51">
        <v>0</v>
      </c>
      <c r="O15" s="56">
        <f t="shared" si="0"/>
        <v>0</v>
      </c>
      <c r="P15" s="52">
        <v>0</v>
      </c>
    </row>
    <row r="16" spans="2:16" ht="15.75" thickBot="1" x14ac:dyDescent="0.35">
      <c r="B16" s="36">
        <v>11</v>
      </c>
      <c r="C16" s="43" t="s">
        <v>18</v>
      </c>
      <c r="D16" s="59">
        <v>2025</v>
      </c>
      <c r="E16" s="47"/>
      <c r="F16" s="47"/>
      <c r="G16" s="48">
        <v>0</v>
      </c>
      <c r="H16" s="48">
        <v>0</v>
      </c>
      <c r="I16" s="49">
        <v>0</v>
      </c>
      <c r="J16" s="50">
        <v>0</v>
      </c>
      <c r="K16" s="51">
        <v>0</v>
      </c>
      <c r="L16" s="51">
        <v>0</v>
      </c>
      <c r="M16" s="51">
        <v>0</v>
      </c>
      <c r="N16" s="51">
        <v>0</v>
      </c>
      <c r="O16" s="56">
        <f t="shared" si="0"/>
        <v>0</v>
      </c>
      <c r="P16" s="52">
        <v>0</v>
      </c>
    </row>
    <row r="17" spans="2:16" ht="15.75" thickBot="1" x14ac:dyDescent="0.35">
      <c r="B17" s="36">
        <v>12</v>
      </c>
      <c r="C17" s="43" t="s">
        <v>77</v>
      </c>
      <c r="D17" s="59">
        <v>2025</v>
      </c>
      <c r="E17" s="47"/>
      <c r="F17" s="47"/>
      <c r="G17" s="48">
        <v>0</v>
      </c>
      <c r="H17" s="48">
        <v>0</v>
      </c>
      <c r="I17" s="49">
        <v>0</v>
      </c>
      <c r="J17" s="50">
        <v>0</v>
      </c>
      <c r="K17" s="51">
        <v>0</v>
      </c>
      <c r="L17" s="51">
        <v>0</v>
      </c>
      <c r="M17" s="51">
        <v>0</v>
      </c>
      <c r="N17" s="51">
        <v>0</v>
      </c>
      <c r="O17" s="56">
        <f t="shared" si="0"/>
        <v>0</v>
      </c>
      <c r="P17" s="52">
        <v>0</v>
      </c>
    </row>
    <row r="18" spans="2:16" ht="15.75" thickBot="1" x14ac:dyDescent="0.35">
      <c r="B18" s="36">
        <v>13</v>
      </c>
      <c r="C18" s="43" t="s">
        <v>78</v>
      </c>
      <c r="D18" s="59">
        <v>2025</v>
      </c>
      <c r="E18" s="47"/>
      <c r="F18" s="47"/>
      <c r="G18" s="48">
        <v>0</v>
      </c>
      <c r="H18" s="48">
        <v>0</v>
      </c>
      <c r="I18" s="49">
        <v>0</v>
      </c>
      <c r="J18" s="50">
        <v>0</v>
      </c>
      <c r="K18" s="51">
        <v>0</v>
      </c>
      <c r="L18" s="51">
        <v>0</v>
      </c>
      <c r="M18" s="51">
        <v>0</v>
      </c>
      <c r="N18" s="51">
        <v>0</v>
      </c>
      <c r="O18" s="56">
        <f t="shared" si="0"/>
        <v>0</v>
      </c>
      <c r="P18" s="52">
        <v>0</v>
      </c>
    </row>
    <row r="19" spans="2:16" ht="15.75" thickBot="1" x14ac:dyDescent="0.35">
      <c r="B19" s="36">
        <v>14</v>
      </c>
      <c r="C19" s="43" t="s">
        <v>52</v>
      </c>
      <c r="D19" s="59">
        <v>2025</v>
      </c>
      <c r="E19" s="47"/>
      <c r="F19" s="47"/>
      <c r="G19" s="48">
        <v>0</v>
      </c>
      <c r="H19" s="48">
        <v>0</v>
      </c>
      <c r="I19" s="49">
        <v>0</v>
      </c>
      <c r="J19" s="50">
        <v>0</v>
      </c>
      <c r="K19" s="51">
        <v>0</v>
      </c>
      <c r="L19" s="51">
        <v>0</v>
      </c>
      <c r="M19" s="51">
        <v>0</v>
      </c>
      <c r="N19" s="51">
        <v>0</v>
      </c>
      <c r="O19" s="56">
        <f t="shared" si="0"/>
        <v>0</v>
      </c>
      <c r="P19" s="52">
        <v>0</v>
      </c>
    </row>
    <row r="20" spans="2:16" ht="15.75" thickBot="1" x14ac:dyDescent="0.35">
      <c r="B20" s="36">
        <v>15</v>
      </c>
      <c r="C20" s="43" t="s">
        <v>51</v>
      </c>
      <c r="D20" s="59">
        <v>2025</v>
      </c>
      <c r="E20" s="47"/>
      <c r="F20" s="47"/>
      <c r="G20" s="48">
        <v>0</v>
      </c>
      <c r="H20" s="48">
        <v>0</v>
      </c>
      <c r="I20" s="49">
        <v>0</v>
      </c>
      <c r="J20" s="50">
        <v>0</v>
      </c>
      <c r="K20" s="51">
        <v>0</v>
      </c>
      <c r="L20" s="51">
        <v>0</v>
      </c>
      <c r="M20" s="51">
        <v>0</v>
      </c>
      <c r="N20" s="51">
        <v>0</v>
      </c>
      <c r="O20" s="56">
        <f t="shared" si="0"/>
        <v>0</v>
      </c>
      <c r="P20" s="52">
        <v>0</v>
      </c>
    </row>
    <row r="21" spans="2:16" ht="15.75" thickBot="1" x14ac:dyDescent="0.35">
      <c r="B21" s="36">
        <v>16</v>
      </c>
      <c r="C21" s="43" t="s">
        <v>79</v>
      </c>
      <c r="D21" s="59">
        <v>2025</v>
      </c>
      <c r="E21" s="47"/>
      <c r="F21" s="47"/>
      <c r="G21" s="48">
        <v>0</v>
      </c>
      <c r="H21" s="48">
        <v>0</v>
      </c>
      <c r="I21" s="49">
        <v>0</v>
      </c>
      <c r="J21" s="50">
        <v>0</v>
      </c>
      <c r="K21" s="51">
        <v>0</v>
      </c>
      <c r="L21" s="51">
        <v>0</v>
      </c>
      <c r="M21" s="51">
        <v>0</v>
      </c>
      <c r="N21" s="51">
        <v>0</v>
      </c>
      <c r="O21" s="56">
        <f t="shared" si="0"/>
        <v>0</v>
      </c>
      <c r="P21" s="52">
        <v>0</v>
      </c>
    </row>
    <row r="22" spans="2:16" ht="15.75" thickBot="1" x14ac:dyDescent="0.35">
      <c r="B22" s="36">
        <v>17</v>
      </c>
      <c r="C22" s="43" t="s">
        <v>80</v>
      </c>
      <c r="D22" s="59">
        <v>2025</v>
      </c>
      <c r="E22" s="47"/>
      <c r="F22" s="47"/>
      <c r="G22" s="48">
        <v>0</v>
      </c>
      <c r="H22" s="48">
        <v>0</v>
      </c>
      <c r="I22" s="49">
        <v>0</v>
      </c>
      <c r="J22" s="50">
        <v>0</v>
      </c>
      <c r="K22" s="51">
        <v>0</v>
      </c>
      <c r="L22" s="51">
        <v>0</v>
      </c>
      <c r="M22" s="51">
        <v>0</v>
      </c>
      <c r="N22" s="51">
        <v>0</v>
      </c>
      <c r="O22" s="56">
        <f t="shared" si="0"/>
        <v>0</v>
      </c>
      <c r="P22" s="52">
        <v>0</v>
      </c>
    </row>
    <row r="23" spans="2:16" ht="15.75" thickBot="1" x14ac:dyDescent="0.35">
      <c r="B23" s="36">
        <v>18</v>
      </c>
      <c r="C23" s="43" t="s">
        <v>81</v>
      </c>
      <c r="D23" s="59">
        <v>2025</v>
      </c>
      <c r="E23" s="47"/>
      <c r="F23" s="47"/>
      <c r="G23" s="48">
        <v>0</v>
      </c>
      <c r="H23" s="48">
        <v>0</v>
      </c>
      <c r="I23" s="49">
        <v>0</v>
      </c>
      <c r="J23" s="50">
        <v>0</v>
      </c>
      <c r="K23" s="51">
        <v>0</v>
      </c>
      <c r="L23" s="51">
        <v>0</v>
      </c>
      <c r="M23" s="51">
        <v>0</v>
      </c>
      <c r="N23" s="51">
        <v>0</v>
      </c>
      <c r="O23" s="56">
        <f t="shared" si="0"/>
        <v>0</v>
      </c>
      <c r="P23" s="52">
        <v>0</v>
      </c>
    </row>
    <row r="24" spans="2:16" ht="15.75" thickBot="1" x14ac:dyDescent="0.35">
      <c r="B24" s="36">
        <v>19</v>
      </c>
      <c r="C24" s="43" t="s">
        <v>82</v>
      </c>
      <c r="D24" s="59">
        <v>2025</v>
      </c>
      <c r="E24" s="47"/>
      <c r="F24" s="47"/>
      <c r="G24" s="48">
        <v>0</v>
      </c>
      <c r="H24" s="48">
        <v>0</v>
      </c>
      <c r="I24" s="49">
        <v>0</v>
      </c>
      <c r="J24" s="50">
        <v>0</v>
      </c>
      <c r="K24" s="51">
        <v>0</v>
      </c>
      <c r="L24" s="51">
        <v>0</v>
      </c>
      <c r="M24" s="51">
        <v>0</v>
      </c>
      <c r="N24" s="51">
        <v>0</v>
      </c>
      <c r="O24" s="56">
        <f t="shared" si="0"/>
        <v>0</v>
      </c>
      <c r="P24" s="52">
        <v>0</v>
      </c>
    </row>
    <row r="25" spans="2:16" ht="15.75" thickBot="1" x14ac:dyDescent="0.35">
      <c r="B25" s="36">
        <v>20</v>
      </c>
      <c r="C25" s="43" t="s">
        <v>83</v>
      </c>
      <c r="D25" s="59">
        <v>2025</v>
      </c>
      <c r="E25" s="47"/>
      <c r="F25" s="47"/>
      <c r="G25" s="48">
        <v>0</v>
      </c>
      <c r="H25" s="48">
        <v>0</v>
      </c>
      <c r="I25" s="49">
        <v>0</v>
      </c>
      <c r="J25" s="50">
        <v>0</v>
      </c>
      <c r="K25" s="51">
        <v>0</v>
      </c>
      <c r="L25" s="51">
        <v>0</v>
      </c>
      <c r="M25" s="51">
        <v>0</v>
      </c>
      <c r="N25" s="51">
        <v>0</v>
      </c>
      <c r="O25" s="56">
        <f t="shared" si="0"/>
        <v>0</v>
      </c>
      <c r="P25" s="52">
        <v>0</v>
      </c>
    </row>
    <row r="26" spans="2:16" ht="15.75" thickBot="1" x14ac:dyDescent="0.35">
      <c r="B26" s="36">
        <v>21</v>
      </c>
      <c r="C26" s="43" t="s">
        <v>84</v>
      </c>
      <c r="D26" s="59">
        <v>2025</v>
      </c>
      <c r="E26" s="47"/>
      <c r="F26" s="47"/>
      <c r="G26" s="48">
        <v>0</v>
      </c>
      <c r="H26" s="48">
        <v>0</v>
      </c>
      <c r="I26" s="49">
        <v>0</v>
      </c>
      <c r="J26" s="50">
        <v>0</v>
      </c>
      <c r="K26" s="51">
        <v>0</v>
      </c>
      <c r="L26" s="51">
        <v>0</v>
      </c>
      <c r="M26" s="51">
        <v>0</v>
      </c>
      <c r="N26" s="51">
        <v>0</v>
      </c>
      <c r="O26" s="56">
        <f t="shared" si="0"/>
        <v>0</v>
      </c>
      <c r="P26" s="52">
        <v>0</v>
      </c>
    </row>
    <row r="27" spans="2:16" ht="15.75" thickBot="1" x14ac:dyDescent="0.35">
      <c r="B27" s="36">
        <v>22</v>
      </c>
      <c r="C27" s="43" t="s">
        <v>19</v>
      </c>
      <c r="D27" s="59">
        <v>2025</v>
      </c>
      <c r="E27" s="47"/>
      <c r="F27" s="47"/>
      <c r="G27" s="48">
        <v>0</v>
      </c>
      <c r="H27" s="48">
        <v>0</v>
      </c>
      <c r="I27" s="49">
        <v>0</v>
      </c>
      <c r="J27" s="50">
        <v>0</v>
      </c>
      <c r="K27" s="51">
        <v>0</v>
      </c>
      <c r="L27" s="51">
        <v>0</v>
      </c>
      <c r="M27" s="51">
        <v>0</v>
      </c>
      <c r="N27" s="51">
        <v>0</v>
      </c>
      <c r="O27" s="56">
        <f t="shared" si="0"/>
        <v>0</v>
      </c>
      <c r="P27" s="52">
        <v>0</v>
      </c>
    </row>
    <row r="28" spans="2:16" ht="15.75" thickBot="1" x14ac:dyDescent="0.35">
      <c r="B28" s="36">
        <v>23</v>
      </c>
      <c r="C28" s="43" t="s">
        <v>31</v>
      </c>
      <c r="D28" s="59">
        <v>2025</v>
      </c>
      <c r="E28" s="47"/>
      <c r="F28" s="47"/>
      <c r="G28" s="48">
        <v>0</v>
      </c>
      <c r="H28" s="48">
        <v>0</v>
      </c>
      <c r="I28" s="49">
        <v>0</v>
      </c>
      <c r="J28" s="50">
        <v>0</v>
      </c>
      <c r="K28" s="51">
        <v>0</v>
      </c>
      <c r="L28" s="51">
        <v>0</v>
      </c>
      <c r="M28" s="51">
        <v>0</v>
      </c>
      <c r="N28" s="51">
        <v>0</v>
      </c>
      <c r="O28" s="56">
        <f t="shared" si="0"/>
        <v>0</v>
      </c>
      <c r="P28" s="52">
        <v>0</v>
      </c>
    </row>
    <row r="29" spans="2:16" ht="15.75" thickBot="1" x14ac:dyDescent="0.35">
      <c r="B29" s="36">
        <v>24</v>
      </c>
      <c r="C29" s="32" t="s">
        <v>20</v>
      </c>
      <c r="D29" s="59">
        <v>2025</v>
      </c>
      <c r="E29" s="47"/>
      <c r="F29" s="47"/>
      <c r="G29" s="48">
        <v>0</v>
      </c>
      <c r="H29" s="48">
        <v>0</v>
      </c>
      <c r="I29" s="49">
        <v>0</v>
      </c>
      <c r="J29" s="50">
        <v>0</v>
      </c>
      <c r="K29" s="51">
        <v>0</v>
      </c>
      <c r="L29" s="51">
        <v>0</v>
      </c>
      <c r="M29" s="51">
        <v>0</v>
      </c>
      <c r="N29" s="51">
        <v>0</v>
      </c>
      <c r="O29" s="56">
        <f t="shared" si="0"/>
        <v>0</v>
      </c>
      <c r="P29" s="52">
        <v>0</v>
      </c>
    </row>
    <row r="30" spans="2:16" ht="15.75" thickBot="1" x14ac:dyDescent="0.35">
      <c r="B30" s="36">
        <v>25</v>
      </c>
      <c r="C30" s="32" t="s">
        <v>21</v>
      </c>
      <c r="D30" s="59">
        <v>2025</v>
      </c>
      <c r="E30" s="47"/>
      <c r="F30" s="47"/>
      <c r="G30" s="48">
        <v>0</v>
      </c>
      <c r="H30" s="48">
        <v>0</v>
      </c>
      <c r="I30" s="49">
        <v>0</v>
      </c>
      <c r="J30" s="50">
        <v>0</v>
      </c>
      <c r="K30" s="51">
        <v>0</v>
      </c>
      <c r="L30" s="51">
        <v>0</v>
      </c>
      <c r="M30" s="51">
        <v>0</v>
      </c>
      <c r="N30" s="51">
        <v>0</v>
      </c>
      <c r="O30" s="56">
        <f t="shared" si="0"/>
        <v>0</v>
      </c>
      <c r="P30" s="52">
        <v>0</v>
      </c>
    </row>
    <row r="31" spans="2:16" ht="15.75" thickBot="1" x14ac:dyDescent="0.35">
      <c r="B31" s="36">
        <v>26</v>
      </c>
      <c r="C31" s="32" t="s">
        <v>85</v>
      </c>
      <c r="D31" s="59">
        <v>2025</v>
      </c>
      <c r="E31" s="47"/>
      <c r="F31" s="47"/>
      <c r="G31" s="48">
        <v>0</v>
      </c>
      <c r="H31" s="48">
        <v>0</v>
      </c>
      <c r="I31" s="49">
        <v>0</v>
      </c>
      <c r="J31" s="50">
        <v>0</v>
      </c>
      <c r="K31" s="51">
        <v>0</v>
      </c>
      <c r="L31" s="51">
        <v>0</v>
      </c>
      <c r="M31" s="51">
        <v>0</v>
      </c>
      <c r="N31" s="51">
        <v>0</v>
      </c>
      <c r="O31" s="56">
        <f t="shared" si="0"/>
        <v>0</v>
      </c>
      <c r="P31" s="52">
        <v>0</v>
      </c>
    </row>
    <row r="32" spans="2:16" ht="15.75" thickBot="1" x14ac:dyDescent="0.35">
      <c r="B32" s="36">
        <v>27</v>
      </c>
      <c r="C32" s="32" t="s">
        <v>86</v>
      </c>
      <c r="D32" s="59">
        <v>2025</v>
      </c>
      <c r="E32" s="47"/>
      <c r="F32" s="47"/>
      <c r="G32" s="48">
        <v>0</v>
      </c>
      <c r="H32" s="48">
        <v>0</v>
      </c>
      <c r="I32" s="49">
        <v>0</v>
      </c>
      <c r="J32" s="50">
        <v>0</v>
      </c>
      <c r="K32" s="51">
        <v>0</v>
      </c>
      <c r="L32" s="51">
        <v>0</v>
      </c>
      <c r="M32" s="51">
        <v>0</v>
      </c>
      <c r="N32" s="51">
        <v>0</v>
      </c>
      <c r="O32" s="56">
        <f t="shared" si="0"/>
        <v>0</v>
      </c>
      <c r="P32" s="52">
        <v>0</v>
      </c>
    </row>
    <row r="33" spans="2:16" ht="15.75" thickBot="1" x14ac:dyDescent="0.35">
      <c r="B33" s="36">
        <v>28</v>
      </c>
      <c r="C33" s="32" t="s">
        <v>49</v>
      </c>
      <c r="D33" s="59">
        <v>2025</v>
      </c>
      <c r="E33" s="47"/>
      <c r="F33" s="47"/>
      <c r="G33" s="48">
        <v>0</v>
      </c>
      <c r="H33" s="48">
        <v>0</v>
      </c>
      <c r="I33" s="49">
        <v>0</v>
      </c>
      <c r="J33" s="50">
        <v>0</v>
      </c>
      <c r="K33" s="51">
        <v>0</v>
      </c>
      <c r="L33" s="51">
        <v>0</v>
      </c>
      <c r="M33" s="51">
        <v>0</v>
      </c>
      <c r="N33" s="51">
        <v>0</v>
      </c>
      <c r="O33" s="56">
        <f t="shared" si="0"/>
        <v>0</v>
      </c>
      <c r="P33" s="52">
        <v>0</v>
      </c>
    </row>
    <row r="34" spans="2:16" ht="15.75" thickBot="1" x14ac:dyDescent="0.35">
      <c r="B34" s="36">
        <v>29</v>
      </c>
      <c r="C34" s="32" t="s">
        <v>50</v>
      </c>
      <c r="D34" s="59">
        <v>2025</v>
      </c>
      <c r="E34" s="47"/>
      <c r="F34" s="47"/>
      <c r="G34" s="48">
        <v>0</v>
      </c>
      <c r="H34" s="48">
        <v>0</v>
      </c>
      <c r="I34" s="49">
        <v>0</v>
      </c>
      <c r="J34" s="50">
        <v>0</v>
      </c>
      <c r="K34" s="51">
        <v>0</v>
      </c>
      <c r="L34" s="51">
        <v>0</v>
      </c>
      <c r="M34" s="51">
        <v>0</v>
      </c>
      <c r="N34" s="51">
        <v>0</v>
      </c>
      <c r="O34" s="56">
        <f t="shared" si="0"/>
        <v>0</v>
      </c>
      <c r="P34" s="52">
        <v>0</v>
      </c>
    </row>
    <row r="35" spans="2:16" ht="15.75" thickBot="1" x14ac:dyDescent="0.35">
      <c r="B35" s="36">
        <v>30</v>
      </c>
      <c r="C35" s="32" t="s">
        <v>53</v>
      </c>
      <c r="D35" s="59">
        <v>2025</v>
      </c>
      <c r="E35" s="47"/>
      <c r="F35" s="47"/>
      <c r="G35" s="48">
        <v>0</v>
      </c>
      <c r="H35" s="48">
        <v>0</v>
      </c>
      <c r="I35" s="49">
        <v>0</v>
      </c>
      <c r="J35" s="50">
        <v>0</v>
      </c>
      <c r="K35" s="51">
        <v>0</v>
      </c>
      <c r="L35" s="51">
        <v>0</v>
      </c>
      <c r="M35" s="51">
        <v>0</v>
      </c>
      <c r="N35" s="51">
        <v>0</v>
      </c>
      <c r="O35" s="56">
        <f t="shared" ref="O35" si="2">(K35+L35+M35+N35)</f>
        <v>0</v>
      </c>
      <c r="P35" s="52">
        <v>0</v>
      </c>
    </row>
    <row r="36" spans="2:16" ht="15.75" thickBot="1" x14ac:dyDescent="0.35">
      <c r="B36" s="36">
        <v>31</v>
      </c>
      <c r="C36" s="43" t="s">
        <v>26</v>
      </c>
      <c r="D36" s="59">
        <v>2025</v>
      </c>
      <c r="E36" s="47"/>
      <c r="F36" s="47"/>
      <c r="G36" s="48">
        <v>0</v>
      </c>
      <c r="H36" s="48">
        <v>0</v>
      </c>
      <c r="I36" s="49">
        <v>0</v>
      </c>
      <c r="J36" s="50">
        <v>0</v>
      </c>
      <c r="K36" s="51">
        <v>0</v>
      </c>
      <c r="L36" s="51">
        <v>0</v>
      </c>
      <c r="M36" s="51">
        <v>0</v>
      </c>
      <c r="N36" s="51">
        <v>0</v>
      </c>
      <c r="O36" s="56">
        <f t="shared" si="0"/>
        <v>0</v>
      </c>
      <c r="P36" s="52">
        <v>0</v>
      </c>
    </row>
    <row r="38" spans="2:16" ht="15.75" thickBot="1" x14ac:dyDescent="0.35"/>
    <row r="39" spans="2:16" ht="15.75" customHeight="1" thickBot="1" x14ac:dyDescent="0.35">
      <c r="B39" s="95" t="s">
        <v>37</v>
      </c>
      <c r="C39" s="95"/>
      <c r="D39" s="95"/>
      <c r="E39" s="95"/>
      <c r="F39" s="95"/>
      <c r="G39" s="90" t="s">
        <v>6</v>
      </c>
      <c r="H39" s="90"/>
      <c r="I39" s="90"/>
      <c r="J39" s="90"/>
      <c r="K39" s="91" t="s">
        <v>7</v>
      </c>
      <c r="L39" s="91"/>
      <c r="M39" s="91"/>
      <c r="N39" s="91"/>
      <c r="O39" s="91"/>
      <c r="P39" s="91"/>
    </row>
    <row r="40" spans="2:16" ht="16.5" customHeight="1" thickBot="1" x14ac:dyDescent="0.35">
      <c r="B40" s="95"/>
      <c r="C40" s="95"/>
      <c r="D40" s="95"/>
      <c r="E40" s="95"/>
      <c r="F40" s="95"/>
      <c r="G40" s="90"/>
      <c r="H40" s="90"/>
      <c r="I40" s="90"/>
      <c r="J40" s="90"/>
      <c r="K40" s="91"/>
      <c r="L40" s="91"/>
      <c r="M40" s="91"/>
      <c r="N40" s="91"/>
      <c r="O40" s="91"/>
      <c r="P40" s="91"/>
    </row>
    <row r="41" spans="2:16" ht="60.75" thickBot="1" x14ac:dyDescent="0.35">
      <c r="B41" s="32"/>
      <c r="C41" s="33" t="s">
        <v>28</v>
      </c>
      <c r="D41" s="34" t="s">
        <v>90</v>
      </c>
      <c r="E41" s="33" t="s">
        <v>38</v>
      </c>
      <c r="F41" s="33" t="s">
        <v>39</v>
      </c>
      <c r="G41" s="45" t="s">
        <v>29</v>
      </c>
      <c r="H41" s="45" t="s">
        <v>11</v>
      </c>
      <c r="I41" s="45" t="s">
        <v>12</v>
      </c>
      <c r="J41" s="46" t="s">
        <v>13</v>
      </c>
      <c r="K41" s="35" t="s">
        <v>14</v>
      </c>
      <c r="L41" s="35" t="s">
        <v>15</v>
      </c>
      <c r="M41" s="35" t="s">
        <v>30</v>
      </c>
      <c r="N41" s="35" t="s">
        <v>16</v>
      </c>
      <c r="O41" s="35" t="s">
        <v>27</v>
      </c>
      <c r="P41" s="35" t="s">
        <v>17</v>
      </c>
    </row>
    <row r="42" spans="2:16" ht="15.75" thickBot="1" x14ac:dyDescent="0.35">
      <c r="B42" s="36">
        <v>1</v>
      </c>
      <c r="C42" s="43" t="s">
        <v>67</v>
      </c>
      <c r="D42" s="59">
        <v>2025</v>
      </c>
      <c r="E42" s="47"/>
      <c r="F42" s="47"/>
      <c r="G42" s="48">
        <v>0</v>
      </c>
      <c r="H42" s="48">
        <v>0</v>
      </c>
      <c r="I42" s="49">
        <v>0</v>
      </c>
      <c r="J42" s="50">
        <v>0</v>
      </c>
      <c r="K42" s="51">
        <v>0</v>
      </c>
      <c r="L42" s="51">
        <v>0</v>
      </c>
      <c r="M42" s="51">
        <v>0</v>
      </c>
      <c r="N42" s="51">
        <v>0</v>
      </c>
      <c r="O42" s="56">
        <f>K42+L42+M42+N42</f>
        <v>0</v>
      </c>
      <c r="P42" s="52">
        <v>0</v>
      </c>
    </row>
    <row r="43" spans="2:16" ht="15.75" thickBot="1" x14ac:dyDescent="0.35">
      <c r="B43" s="36">
        <v>2</v>
      </c>
      <c r="C43" s="43" t="s">
        <v>68</v>
      </c>
      <c r="D43" s="59">
        <v>2025</v>
      </c>
      <c r="E43" s="47"/>
      <c r="F43" s="47"/>
      <c r="G43" s="48">
        <v>0</v>
      </c>
      <c r="H43" s="48">
        <v>0</v>
      </c>
      <c r="I43" s="49">
        <v>0</v>
      </c>
      <c r="J43" s="50">
        <v>0</v>
      </c>
      <c r="K43" s="51">
        <v>0</v>
      </c>
      <c r="L43" s="51">
        <v>0</v>
      </c>
      <c r="M43" s="51">
        <v>0</v>
      </c>
      <c r="N43" s="51">
        <v>0</v>
      </c>
      <c r="O43" s="56">
        <f t="shared" ref="O43:O46" si="3">K43+L43+M43+N43</f>
        <v>0</v>
      </c>
      <c r="P43" s="52">
        <v>0</v>
      </c>
    </row>
    <row r="44" spans="2:16" ht="15.75" thickBot="1" x14ac:dyDescent="0.35">
      <c r="B44" s="36">
        <v>3</v>
      </c>
      <c r="C44" s="43" t="s">
        <v>69</v>
      </c>
      <c r="D44" s="59">
        <v>2025</v>
      </c>
      <c r="E44" s="47"/>
      <c r="F44" s="47"/>
      <c r="G44" s="48">
        <v>0</v>
      </c>
      <c r="H44" s="48">
        <v>0</v>
      </c>
      <c r="I44" s="49">
        <v>0</v>
      </c>
      <c r="J44" s="50">
        <v>0</v>
      </c>
      <c r="K44" s="51">
        <v>0</v>
      </c>
      <c r="L44" s="51">
        <v>0</v>
      </c>
      <c r="M44" s="51">
        <v>0</v>
      </c>
      <c r="N44" s="51">
        <v>0</v>
      </c>
      <c r="O44" s="56">
        <f t="shared" si="3"/>
        <v>0</v>
      </c>
      <c r="P44" s="52">
        <v>0</v>
      </c>
    </row>
    <row r="45" spans="2:16" ht="15.75" thickBot="1" x14ac:dyDescent="0.35">
      <c r="B45" s="36">
        <v>4</v>
      </c>
      <c r="C45" s="43" t="s">
        <v>70</v>
      </c>
      <c r="D45" s="59">
        <v>2025</v>
      </c>
      <c r="E45" s="47"/>
      <c r="F45" s="47"/>
      <c r="G45" s="48">
        <v>0</v>
      </c>
      <c r="H45" s="48">
        <v>0</v>
      </c>
      <c r="I45" s="49">
        <v>0</v>
      </c>
      <c r="J45" s="50">
        <v>0</v>
      </c>
      <c r="K45" s="51">
        <v>0</v>
      </c>
      <c r="L45" s="51">
        <v>0</v>
      </c>
      <c r="M45" s="51">
        <v>0</v>
      </c>
      <c r="N45" s="51">
        <v>0</v>
      </c>
      <c r="O45" s="56">
        <f t="shared" si="3"/>
        <v>0</v>
      </c>
      <c r="P45" s="52">
        <v>0</v>
      </c>
    </row>
    <row r="46" spans="2:16" ht="15.75" thickBot="1" x14ac:dyDescent="0.35">
      <c r="B46" s="36">
        <v>5</v>
      </c>
      <c r="C46" s="43" t="s">
        <v>75</v>
      </c>
      <c r="D46" s="59">
        <v>2025</v>
      </c>
      <c r="E46" s="47"/>
      <c r="F46" s="47"/>
      <c r="G46" s="48">
        <v>0</v>
      </c>
      <c r="H46" s="48">
        <v>0</v>
      </c>
      <c r="I46" s="49">
        <v>0</v>
      </c>
      <c r="J46" s="50">
        <v>0</v>
      </c>
      <c r="K46" s="51">
        <v>0</v>
      </c>
      <c r="L46" s="51">
        <v>0</v>
      </c>
      <c r="M46" s="51">
        <v>0</v>
      </c>
      <c r="N46" s="51">
        <v>0</v>
      </c>
      <c r="O46" s="56">
        <f t="shared" si="3"/>
        <v>0</v>
      </c>
      <c r="P46" s="52">
        <v>0</v>
      </c>
    </row>
    <row r="47" spans="2:16" ht="15.75" thickBot="1" x14ac:dyDescent="0.35">
      <c r="B47" s="36">
        <v>6</v>
      </c>
      <c r="C47" s="43" t="s">
        <v>76</v>
      </c>
      <c r="D47" s="59">
        <v>2025</v>
      </c>
      <c r="E47" s="47"/>
      <c r="F47" s="47"/>
      <c r="G47" s="48">
        <v>0</v>
      </c>
      <c r="H47" s="48">
        <v>0</v>
      </c>
      <c r="I47" s="49">
        <v>0</v>
      </c>
      <c r="J47" s="50">
        <v>0</v>
      </c>
      <c r="K47" s="51">
        <v>0</v>
      </c>
      <c r="L47" s="51">
        <v>0</v>
      </c>
      <c r="M47" s="51">
        <v>0</v>
      </c>
      <c r="N47" s="51">
        <v>0</v>
      </c>
      <c r="O47" s="56">
        <f t="shared" ref="O47:O64" si="4">K47+L47+M47+N47</f>
        <v>0</v>
      </c>
      <c r="P47" s="52">
        <v>0</v>
      </c>
    </row>
    <row r="48" spans="2:16" ht="15.75" thickBot="1" x14ac:dyDescent="0.35">
      <c r="B48" s="36">
        <v>7</v>
      </c>
      <c r="C48" s="43" t="s">
        <v>71</v>
      </c>
      <c r="D48" s="59">
        <v>2025</v>
      </c>
      <c r="E48" s="47"/>
      <c r="F48" s="47"/>
      <c r="G48" s="48">
        <v>0</v>
      </c>
      <c r="H48" s="48">
        <v>0</v>
      </c>
      <c r="I48" s="49">
        <v>0</v>
      </c>
      <c r="J48" s="50">
        <v>0</v>
      </c>
      <c r="K48" s="51">
        <v>0</v>
      </c>
      <c r="L48" s="51">
        <v>0</v>
      </c>
      <c r="M48" s="51">
        <v>0</v>
      </c>
      <c r="N48" s="51">
        <v>0</v>
      </c>
      <c r="O48" s="56">
        <f t="shared" si="4"/>
        <v>0</v>
      </c>
      <c r="P48" s="52">
        <v>0</v>
      </c>
    </row>
    <row r="49" spans="2:16" ht="15.75" thickBot="1" x14ac:dyDescent="0.35">
      <c r="B49" s="36">
        <v>8</v>
      </c>
      <c r="C49" s="43" t="s">
        <v>72</v>
      </c>
      <c r="D49" s="59">
        <v>2025</v>
      </c>
      <c r="E49" s="47"/>
      <c r="F49" s="47"/>
      <c r="G49" s="48">
        <v>0</v>
      </c>
      <c r="H49" s="48">
        <v>0</v>
      </c>
      <c r="I49" s="49">
        <v>0</v>
      </c>
      <c r="J49" s="50">
        <v>0</v>
      </c>
      <c r="K49" s="51">
        <v>0</v>
      </c>
      <c r="L49" s="51">
        <v>0</v>
      </c>
      <c r="M49" s="51">
        <v>0</v>
      </c>
      <c r="N49" s="51">
        <v>0</v>
      </c>
      <c r="O49" s="56">
        <f t="shared" si="4"/>
        <v>0</v>
      </c>
      <c r="P49" s="52">
        <v>0</v>
      </c>
    </row>
    <row r="50" spans="2:16" ht="15.75" thickBot="1" x14ac:dyDescent="0.35">
      <c r="B50" s="36">
        <v>9</v>
      </c>
      <c r="C50" s="43" t="s">
        <v>73</v>
      </c>
      <c r="D50" s="59">
        <v>2025</v>
      </c>
      <c r="E50" s="47"/>
      <c r="F50" s="47"/>
      <c r="G50" s="48">
        <v>0</v>
      </c>
      <c r="H50" s="48">
        <v>0</v>
      </c>
      <c r="I50" s="49">
        <v>0</v>
      </c>
      <c r="J50" s="50">
        <v>0</v>
      </c>
      <c r="K50" s="51">
        <v>0</v>
      </c>
      <c r="L50" s="51">
        <v>0</v>
      </c>
      <c r="M50" s="51">
        <v>0</v>
      </c>
      <c r="N50" s="51">
        <v>0</v>
      </c>
      <c r="O50" s="56">
        <f t="shared" si="4"/>
        <v>0</v>
      </c>
      <c r="P50" s="52">
        <v>0</v>
      </c>
    </row>
    <row r="51" spans="2:16" ht="15.75" thickBot="1" x14ac:dyDescent="0.35">
      <c r="B51" s="36">
        <v>10</v>
      </c>
      <c r="C51" s="43" t="s">
        <v>74</v>
      </c>
      <c r="D51" s="59">
        <v>2025</v>
      </c>
      <c r="E51" s="47"/>
      <c r="F51" s="47"/>
      <c r="G51" s="48">
        <v>0</v>
      </c>
      <c r="H51" s="48">
        <v>0</v>
      </c>
      <c r="I51" s="49">
        <v>0</v>
      </c>
      <c r="J51" s="50">
        <v>0</v>
      </c>
      <c r="K51" s="51">
        <v>0</v>
      </c>
      <c r="L51" s="51">
        <v>0</v>
      </c>
      <c r="M51" s="51">
        <v>0</v>
      </c>
      <c r="N51" s="51">
        <v>0</v>
      </c>
      <c r="O51" s="56">
        <f t="shared" si="4"/>
        <v>0</v>
      </c>
      <c r="P51" s="52">
        <v>0</v>
      </c>
    </row>
    <row r="52" spans="2:16" ht="15.75" thickBot="1" x14ac:dyDescent="0.35">
      <c r="B52" s="36">
        <v>11</v>
      </c>
      <c r="C52" s="43" t="s">
        <v>18</v>
      </c>
      <c r="D52" s="59">
        <v>2025</v>
      </c>
      <c r="E52" s="47"/>
      <c r="F52" s="47"/>
      <c r="G52" s="48">
        <v>0</v>
      </c>
      <c r="H52" s="48">
        <v>0</v>
      </c>
      <c r="I52" s="49">
        <v>0</v>
      </c>
      <c r="J52" s="50">
        <v>0</v>
      </c>
      <c r="K52" s="51">
        <v>0</v>
      </c>
      <c r="L52" s="51">
        <v>0</v>
      </c>
      <c r="M52" s="51">
        <v>0</v>
      </c>
      <c r="N52" s="51">
        <v>0</v>
      </c>
      <c r="O52" s="56">
        <f t="shared" si="4"/>
        <v>0</v>
      </c>
      <c r="P52" s="52">
        <v>0</v>
      </c>
    </row>
    <row r="53" spans="2:16" ht="15.75" thickBot="1" x14ac:dyDescent="0.35">
      <c r="B53" s="36">
        <v>12</v>
      </c>
      <c r="C53" s="43" t="s">
        <v>77</v>
      </c>
      <c r="D53" s="59">
        <v>2025</v>
      </c>
      <c r="E53" s="47"/>
      <c r="F53" s="47"/>
      <c r="G53" s="48">
        <v>0</v>
      </c>
      <c r="H53" s="48">
        <v>0</v>
      </c>
      <c r="I53" s="49">
        <v>0</v>
      </c>
      <c r="J53" s="50">
        <v>0</v>
      </c>
      <c r="K53" s="51">
        <v>0</v>
      </c>
      <c r="L53" s="51">
        <v>0</v>
      </c>
      <c r="M53" s="51">
        <v>0</v>
      </c>
      <c r="N53" s="51">
        <v>0</v>
      </c>
      <c r="O53" s="56">
        <f t="shared" si="4"/>
        <v>0</v>
      </c>
      <c r="P53" s="52">
        <v>0</v>
      </c>
    </row>
    <row r="54" spans="2:16" ht="15.75" thickBot="1" x14ac:dyDescent="0.35">
      <c r="B54" s="36">
        <v>13</v>
      </c>
      <c r="C54" s="43" t="s">
        <v>78</v>
      </c>
      <c r="D54" s="59">
        <v>2025</v>
      </c>
      <c r="E54" s="47"/>
      <c r="F54" s="47"/>
      <c r="G54" s="48">
        <v>0</v>
      </c>
      <c r="H54" s="48">
        <v>0</v>
      </c>
      <c r="I54" s="49">
        <v>0</v>
      </c>
      <c r="J54" s="50">
        <v>0</v>
      </c>
      <c r="K54" s="51">
        <v>0</v>
      </c>
      <c r="L54" s="51">
        <v>0</v>
      </c>
      <c r="M54" s="51">
        <v>0</v>
      </c>
      <c r="N54" s="51">
        <v>0</v>
      </c>
      <c r="O54" s="56">
        <f t="shared" si="4"/>
        <v>0</v>
      </c>
      <c r="P54" s="52">
        <v>0</v>
      </c>
    </row>
    <row r="55" spans="2:16" ht="15.75" thickBot="1" x14ac:dyDescent="0.35">
      <c r="B55" s="36">
        <v>14</v>
      </c>
      <c r="C55" s="43" t="s">
        <v>52</v>
      </c>
      <c r="D55" s="59">
        <v>2025</v>
      </c>
      <c r="E55" s="47"/>
      <c r="F55" s="47"/>
      <c r="G55" s="48">
        <v>0</v>
      </c>
      <c r="H55" s="48">
        <v>0</v>
      </c>
      <c r="I55" s="49">
        <v>0</v>
      </c>
      <c r="J55" s="50">
        <v>0</v>
      </c>
      <c r="K55" s="51">
        <v>0</v>
      </c>
      <c r="L55" s="51">
        <v>0</v>
      </c>
      <c r="M55" s="51">
        <v>0</v>
      </c>
      <c r="N55" s="51">
        <v>0</v>
      </c>
      <c r="O55" s="56">
        <f t="shared" si="4"/>
        <v>0</v>
      </c>
      <c r="P55" s="52">
        <v>0</v>
      </c>
    </row>
    <row r="56" spans="2:16" ht="15.75" thickBot="1" x14ac:dyDescent="0.35">
      <c r="B56" s="36">
        <v>15</v>
      </c>
      <c r="C56" s="43" t="s">
        <v>51</v>
      </c>
      <c r="D56" s="59">
        <v>2025</v>
      </c>
      <c r="E56" s="47"/>
      <c r="F56" s="47"/>
      <c r="G56" s="48">
        <v>0</v>
      </c>
      <c r="H56" s="48">
        <v>0</v>
      </c>
      <c r="I56" s="49">
        <v>0</v>
      </c>
      <c r="J56" s="50">
        <v>0</v>
      </c>
      <c r="K56" s="51">
        <v>0</v>
      </c>
      <c r="L56" s="51">
        <v>0</v>
      </c>
      <c r="M56" s="51">
        <v>0</v>
      </c>
      <c r="N56" s="51">
        <v>0</v>
      </c>
      <c r="O56" s="56">
        <v>0</v>
      </c>
      <c r="P56" s="52">
        <v>0</v>
      </c>
    </row>
    <row r="57" spans="2:16" ht="15.75" thickBot="1" x14ac:dyDescent="0.35">
      <c r="B57" s="36">
        <v>16</v>
      </c>
      <c r="C57" s="43" t="s">
        <v>79</v>
      </c>
      <c r="D57" s="59">
        <v>2025</v>
      </c>
      <c r="E57" s="47"/>
      <c r="F57" s="47"/>
      <c r="G57" s="48">
        <v>0</v>
      </c>
      <c r="H57" s="48">
        <v>0</v>
      </c>
      <c r="I57" s="49">
        <v>0</v>
      </c>
      <c r="J57" s="50">
        <v>0</v>
      </c>
      <c r="K57" s="51">
        <v>0</v>
      </c>
      <c r="L57" s="51">
        <v>0</v>
      </c>
      <c r="M57" s="51">
        <v>0</v>
      </c>
      <c r="N57" s="51">
        <v>0</v>
      </c>
      <c r="O57" s="56">
        <f t="shared" si="4"/>
        <v>0</v>
      </c>
      <c r="P57" s="52">
        <v>0</v>
      </c>
    </row>
    <row r="58" spans="2:16" ht="15.75" thickBot="1" x14ac:dyDescent="0.35">
      <c r="B58" s="36">
        <v>17</v>
      </c>
      <c r="C58" s="43" t="s">
        <v>80</v>
      </c>
      <c r="D58" s="59">
        <v>2025</v>
      </c>
      <c r="E58" s="47"/>
      <c r="F58" s="47"/>
      <c r="G58" s="48">
        <v>0</v>
      </c>
      <c r="H58" s="48">
        <v>0</v>
      </c>
      <c r="I58" s="49">
        <v>0</v>
      </c>
      <c r="J58" s="50">
        <v>0</v>
      </c>
      <c r="K58" s="51">
        <v>0</v>
      </c>
      <c r="L58" s="51">
        <v>0</v>
      </c>
      <c r="M58" s="51">
        <v>0</v>
      </c>
      <c r="N58" s="51">
        <v>0</v>
      </c>
      <c r="O58" s="56">
        <f t="shared" si="4"/>
        <v>0</v>
      </c>
      <c r="P58" s="52">
        <v>0</v>
      </c>
    </row>
    <row r="59" spans="2:16" ht="15.75" thickBot="1" x14ac:dyDescent="0.35">
      <c r="B59" s="36">
        <v>18</v>
      </c>
      <c r="C59" s="43" t="s">
        <v>81</v>
      </c>
      <c r="D59" s="59">
        <v>2025</v>
      </c>
      <c r="E59" s="47"/>
      <c r="F59" s="47"/>
      <c r="G59" s="48">
        <v>0</v>
      </c>
      <c r="H59" s="48">
        <v>0</v>
      </c>
      <c r="I59" s="49">
        <v>0</v>
      </c>
      <c r="J59" s="50">
        <v>0</v>
      </c>
      <c r="K59" s="51">
        <v>0</v>
      </c>
      <c r="L59" s="51">
        <v>0</v>
      </c>
      <c r="M59" s="51">
        <v>0</v>
      </c>
      <c r="N59" s="51">
        <v>0</v>
      </c>
      <c r="O59" s="56">
        <f t="shared" si="4"/>
        <v>0</v>
      </c>
      <c r="P59" s="52">
        <v>0</v>
      </c>
    </row>
    <row r="60" spans="2:16" ht="15.75" thickBot="1" x14ac:dyDescent="0.35">
      <c r="B60" s="36">
        <v>19</v>
      </c>
      <c r="C60" s="43" t="s">
        <v>82</v>
      </c>
      <c r="D60" s="59">
        <v>2025</v>
      </c>
      <c r="E60" s="47"/>
      <c r="F60" s="47"/>
      <c r="G60" s="48">
        <v>0</v>
      </c>
      <c r="H60" s="48">
        <v>0</v>
      </c>
      <c r="I60" s="49">
        <v>0</v>
      </c>
      <c r="J60" s="50">
        <v>0</v>
      </c>
      <c r="K60" s="51">
        <v>0</v>
      </c>
      <c r="L60" s="51">
        <v>0</v>
      </c>
      <c r="M60" s="51">
        <v>0</v>
      </c>
      <c r="N60" s="51">
        <v>0</v>
      </c>
      <c r="O60" s="56">
        <f t="shared" si="4"/>
        <v>0</v>
      </c>
      <c r="P60" s="52">
        <v>0</v>
      </c>
    </row>
    <row r="61" spans="2:16" ht="15.75" thickBot="1" x14ac:dyDescent="0.35">
      <c r="B61" s="36">
        <v>20</v>
      </c>
      <c r="C61" s="43" t="s">
        <v>83</v>
      </c>
      <c r="D61" s="59">
        <v>2025</v>
      </c>
      <c r="E61" s="47"/>
      <c r="F61" s="47"/>
      <c r="G61" s="48">
        <v>0</v>
      </c>
      <c r="H61" s="48">
        <v>0</v>
      </c>
      <c r="I61" s="49">
        <v>0</v>
      </c>
      <c r="J61" s="50">
        <v>0</v>
      </c>
      <c r="K61" s="51">
        <v>0</v>
      </c>
      <c r="L61" s="51">
        <v>0</v>
      </c>
      <c r="M61" s="51">
        <v>0</v>
      </c>
      <c r="N61" s="51">
        <v>0</v>
      </c>
      <c r="O61" s="56">
        <f t="shared" si="4"/>
        <v>0</v>
      </c>
      <c r="P61" s="52">
        <v>0</v>
      </c>
    </row>
    <row r="62" spans="2:16" ht="15.75" thickBot="1" x14ac:dyDescent="0.35">
      <c r="B62" s="36">
        <v>21</v>
      </c>
      <c r="C62" s="43" t="s">
        <v>84</v>
      </c>
      <c r="D62" s="59">
        <v>2025</v>
      </c>
      <c r="E62" s="47"/>
      <c r="F62" s="47"/>
      <c r="G62" s="48">
        <v>0</v>
      </c>
      <c r="H62" s="48">
        <v>0</v>
      </c>
      <c r="I62" s="49">
        <v>0</v>
      </c>
      <c r="J62" s="50">
        <v>0</v>
      </c>
      <c r="K62" s="51">
        <v>0</v>
      </c>
      <c r="L62" s="51">
        <v>0</v>
      </c>
      <c r="M62" s="51">
        <v>0</v>
      </c>
      <c r="N62" s="51">
        <v>0</v>
      </c>
      <c r="O62" s="56">
        <f t="shared" si="4"/>
        <v>0</v>
      </c>
      <c r="P62" s="52">
        <v>0</v>
      </c>
    </row>
    <row r="63" spans="2:16" ht="15.75" thickBot="1" x14ac:dyDescent="0.35">
      <c r="B63" s="36">
        <v>22</v>
      </c>
      <c r="C63" s="43" t="s">
        <v>19</v>
      </c>
      <c r="D63" s="59">
        <v>2025</v>
      </c>
      <c r="E63" s="47"/>
      <c r="F63" s="47"/>
      <c r="G63" s="48">
        <v>0</v>
      </c>
      <c r="H63" s="48">
        <v>0</v>
      </c>
      <c r="I63" s="49">
        <v>0</v>
      </c>
      <c r="J63" s="50">
        <v>0</v>
      </c>
      <c r="K63" s="51">
        <v>0</v>
      </c>
      <c r="L63" s="51">
        <v>0</v>
      </c>
      <c r="M63" s="51">
        <v>0</v>
      </c>
      <c r="N63" s="51">
        <v>0</v>
      </c>
      <c r="O63" s="56">
        <f t="shared" si="4"/>
        <v>0</v>
      </c>
      <c r="P63" s="52">
        <v>0</v>
      </c>
    </row>
    <row r="64" spans="2:16" ht="15.75" thickBot="1" x14ac:dyDescent="0.35">
      <c r="B64" s="36">
        <v>23</v>
      </c>
      <c r="C64" s="43" t="s">
        <v>31</v>
      </c>
      <c r="D64" s="59">
        <v>2025</v>
      </c>
      <c r="E64" s="47"/>
      <c r="F64" s="47"/>
      <c r="G64" s="48">
        <v>0</v>
      </c>
      <c r="H64" s="48">
        <v>0</v>
      </c>
      <c r="I64" s="49">
        <v>0</v>
      </c>
      <c r="J64" s="50">
        <v>0</v>
      </c>
      <c r="K64" s="51">
        <v>0</v>
      </c>
      <c r="L64" s="51">
        <v>0</v>
      </c>
      <c r="M64" s="51">
        <v>0</v>
      </c>
      <c r="N64" s="51">
        <v>0</v>
      </c>
      <c r="O64" s="56">
        <f t="shared" si="4"/>
        <v>0</v>
      </c>
      <c r="P64" s="52">
        <v>0</v>
      </c>
    </row>
    <row r="65" spans="2:16" ht="15.75" thickBot="1" x14ac:dyDescent="0.35">
      <c r="B65" s="36">
        <v>24</v>
      </c>
      <c r="C65" s="32" t="s">
        <v>20</v>
      </c>
      <c r="D65" s="59">
        <v>2025</v>
      </c>
      <c r="E65" s="47"/>
      <c r="F65" s="47"/>
      <c r="G65" s="48">
        <v>0</v>
      </c>
      <c r="H65" s="48">
        <v>0</v>
      </c>
      <c r="I65" s="49">
        <v>0</v>
      </c>
      <c r="J65" s="50">
        <v>0</v>
      </c>
      <c r="K65" s="51">
        <v>0</v>
      </c>
      <c r="L65" s="51">
        <v>0</v>
      </c>
      <c r="M65" s="51">
        <v>0</v>
      </c>
      <c r="N65" s="51">
        <v>0</v>
      </c>
      <c r="O65" s="56">
        <f t="shared" ref="O65:O66" si="5">K65+L65+M65+N65</f>
        <v>0</v>
      </c>
      <c r="P65" s="52">
        <v>0</v>
      </c>
    </row>
    <row r="66" spans="2:16" ht="15.75" thickBot="1" x14ac:dyDescent="0.35">
      <c r="B66" s="36">
        <v>25</v>
      </c>
      <c r="C66" s="32" t="s">
        <v>21</v>
      </c>
      <c r="D66" s="59">
        <v>2025</v>
      </c>
      <c r="E66" s="47"/>
      <c r="F66" s="47"/>
      <c r="G66" s="48">
        <v>0</v>
      </c>
      <c r="H66" s="48">
        <v>0</v>
      </c>
      <c r="I66" s="49">
        <v>0</v>
      </c>
      <c r="J66" s="50">
        <v>0</v>
      </c>
      <c r="K66" s="51">
        <v>0</v>
      </c>
      <c r="L66" s="51">
        <v>0</v>
      </c>
      <c r="M66" s="51">
        <v>0</v>
      </c>
      <c r="N66" s="51">
        <v>0</v>
      </c>
      <c r="O66" s="56">
        <f t="shared" si="5"/>
        <v>0</v>
      </c>
      <c r="P66" s="52">
        <v>0</v>
      </c>
    </row>
  </sheetData>
  <sheetProtection algorithmName="SHA-512" hashValue="aRHekBEiFy7+sL+Aq67F03uHcKmVISjmsvu/Hvqnz6Vo0uP4peD6RBl1JDz4xXNFdwVA+JL91Vmg61MjFPaRWg==" saltValue="aIyvYZVJDGX1dk6XsIj3/w==" spinCount="100000" sheet="1" objects="1" scenarios="1" selectLockedCells="1"/>
  <mergeCells count="7">
    <mergeCell ref="G3:J4"/>
    <mergeCell ref="K3:P4"/>
    <mergeCell ref="B1:E1"/>
    <mergeCell ref="G39:J40"/>
    <mergeCell ref="K39:P40"/>
    <mergeCell ref="B3:F4"/>
    <mergeCell ref="B39:F40"/>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30"/>
  <sheetViews>
    <sheetView showGridLines="0" workbookViewId="0">
      <selection activeCell="C7" sqref="C7"/>
    </sheetView>
  </sheetViews>
  <sheetFormatPr defaultRowHeight="15" x14ac:dyDescent="0.3"/>
  <cols>
    <col min="1" max="1" width="6.42578125" style="8" customWidth="1"/>
    <col min="2" max="2" width="69.28515625" style="8" bestFit="1" customWidth="1"/>
    <col min="3" max="3" width="21.42578125" style="8" customWidth="1"/>
    <col min="4" max="4" width="9.140625" style="8"/>
    <col min="5" max="5" width="69.28515625" style="8" bestFit="1" customWidth="1"/>
    <col min="6" max="6" width="22.7109375" style="8" customWidth="1"/>
    <col min="7" max="16384" width="9.140625" style="8"/>
  </cols>
  <sheetData>
    <row r="2" spans="2:6" x14ac:dyDescent="0.3">
      <c r="B2" s="96" t="s">
        <v>48</v>
      </c>
      <c r="C2" s="96"/>
      <c r="D2" s="96"/>
    </row>
    <row r="3" spans="2:6" x14ac:dyDescent="0.3">
      <c r="B3" s="96"/>
      <c r="C3" s="96"/>
      <c r="D3" s="96"/>
    </row>
    <row r="4" spans="2:6" ht="15.75" thickBot="1" x14ac:dyDescent="0.35"/>
    <row r="5" spans="2:6" ht="45.75" thickBot="1" x14ac:dyDescent="0.35">
      <c r="C5" s="2" t="s">
        <v>22</v>
      </c>
      <c r="F5" s="2" t="s">
        <v>22</v>
      </c>
    </row>
    <row r="6" spans="2:6" ht="24.75" customHeight="1" thickBot="1" x14ac:dyDescent="0.35">
      <c r="B6" s="40" t="s">
        <v>47</v>
      </c>
      <c r="C6" s="41" t="s">
        <v>32</v>
      </c>
      <c r="E6" s="40" t="s">
        <v>37</v>
      </c>
      <c r="F6" s="41" t="s">
        <v>32</v>
      </c>
    </row>
    <row r="7" spans="2:6" ht="15.75" thickBot="1" x14ac:dyDescent="0.35">
      <c r="B7" s="43" t="s">
        <v>67</v>
      </c>
      <c r="C7" s="42">
        <v>0</v>
      </c>
      <c r="E7" s="43" t="s">
        <v>67</v>
      </c>
      <c r="F7" s="42">
        <v>0</v>
      </c>
    </row>
    <row r="8" spans="2:6" ht="15.75" thickBot="1" x14ac:dyDescent="0.35">
      <c r="B8" s="43" t="s">
        <v>68</v>
      </c>
      <c r="C8" s="42">
        <v>0</v>
      </c>
      <c r="E8" s="43" t="s">
        <v>68</v>
      </c>
      <c r="F8" s="42">
        <v>0</v>
      </c>
    </row>
    <row r="9" spans="2:6" ht="15.75" thickBot="1" x14ac:dyDescent="0.35">
      <c r="B9" s="43" t="s">
        <v>69</v>
      </c>
      <c r="C9" s="42">
        <v>0</v>
      </c>
      <c r="E9" s="43" t="s">
        <v>69</v>
      </c>
      <c r="F9" s="42">
        <v>0</v>
      </c>
    </row>
    <row r="10" spans="2:6" ht="15.75" thickBot="1" x14ac:dyDescent="0.35">
      <c r="B10" s="43" t="s">
        <v>70</v>
      </c>
      <c r="C10" s="42">
        <v>0</v>
      </c>
      <c r="E10" s="43" t="s">
        <v>70</v>
      </c>
      <c r="F10" s="42">
        <v>0</v>
      </c>
    </row>
    <row r="11" spans="2:6" ht="15.75" thickBot="1" x14ac:dyDescent="0.35">
      <c r="B11" s="43" t="s">
        <v>75</v>
      </c>
      <c r="C11" s="42">
        <v>0</v>
      </c>
      <c r="E11" s="43" t="s">
        <v>75</v>
      </c>
      <c r="F11" s="42">
        <v>0</v>
      </c>
    </row>
    <row r="12" spans="2:6" ht="15.75" thickBot="1" x14ac:dyDescent="0.35">
      <c r="B12" s="43" t="s">
        <v>76</v>
      </c>
      <c r="C12" s="42">
        <v>0</v>
      </c>
      <c r="E12" s="43" t="s">
        <v>76</v>
      </c>
      <c r="F12" s="42">
        <v>0</v>
      </c>
    </row>
    <row r="13" spans="2:6" ht="15.75" thickBot="1" x14ac:dyDescent="0.35">
      <c r="B13" s="43" t="s">
        <v>71</v>
      </c>
      <c r="C13" s="42">
        <v>0</v>
      </c>
      <c r="E13" s="43" t="s">
        <v>71</v>
      </c>
      <c r="F13" s="42">
        <v>0</v>
      </c>
    </row>
    <row r="14" spans="2:6" ht="15.75" thickBot="1" x14ac:dyDescent="0.35">
      <c r="B14" s="43" t="s">
        <v>72</v>
      </c>
      <c r="C14" s="42">
        <v>0</v>
      </c>
      <c r="E14" s="43" t="s">
        <v>72</v>
      </c>
      <c r="F14" s="42">
        <v>0</v>
      </c>
    </row>
    <row r="15" spans="2:6" ht="15.75" thickBot="1" x14ac:dyDescent="0.35">
      <c r="B15" s="43" t="s">
        <v>73</v>
      </c>
      <c r="C15" s="42">
        <v>0</v>
      </c>
      <c r="E15" s="43" t="s">
        <v>73</v>
      </c>
      <c r="F15" s="42">
        <v>0</v>
      </c>
    </row>
    <row r="16" spans="2:6" ht="15.75" thickBot="1" x14ac:dyDescent="0.35">
      <c r="B16" s="43" t="s">
        <v>74</v>
      </c>
      <c r="C16" s="42">
        <v>0</v>
      </c>
      <c r="E16" s="43" t="s">
        <v>74</v>
      </c>
      <c r="F16" s="42">
        <v>0</v>
      </c>
    </row>
    <row r="17" spans="2:6" ht="15.75" thickBot="1" x14ac:dyDescent="0.35">
      <c r="B17" s="43" t="s">
        <v>77</v>
      </c>
      <c r="C17" s="42">
        <v>0</v>
      </c>
      <c r="E17" s="43" t="s">
        <v>77</v>
      </c>
      <c r="F17" s="42">
        <v>0</v>
      </c>
    </row>
    <row r="18" spans="2:6" ht="15.75" thickBot="1" x14ac:dyDescent="0.35">
      <c r="B18" s="43" t="s">
        <v>78</v>
      </c>
      <c r="C18" s="42">
        <v>0</v>
      </c>
      <c r="E18" s="43" t="s">
        <v>78</v>
      </c>
      <c r="F18" s="42">
        <v>0</v>
      </c>
    </row>
    <row r="19" spans="2:6" ht="15.75" thickBot="1" x14ac:dyDescent="0.35">
      <c r="B19" s="43" t="s">
        <v>52</v>
      </c>
      <c r="C19" s="42">
        <v>0</v>
      </c>
      <c r="E19" s="43" t="s">
        <v>52</v>
      </c>
      <c r="F19" s="42">
        <v>0</v>
      </c>
    </row>
    <row r="20" spans="2:6" ht="15.75" thickBot="1" x14ac:dyDescent="0.35">
      <c r="B20" s="43" t="s">
        <v>51</v>
      </c>
      <c r="C20" s="42">
        <v>0</v>
      </c>
      <c r="E20" s="43" t="s">
        <v>51</v>
      </c>
      <c r="F20" s="42">
        <v>0</v>
      </c>
    </row>
    <row r="21" spans="2:6" ht="15.75" thickBot="1" x14ac:dyDescent="0.35">
      <c r="B21" s="43" t="s">
        <v>79</v>
      </c>
      <c r="C21" s="42">
        <v>0</v>
      </c>
      <c r="E21" s="43" t="s">
        <v>79</v>
      </c>
      <c r="F21" s="42">
        <v>0</v>
      </c>
    </row>
    <row r="22" spans="2:6" ht="15.75" thickBot="1" x14ac:dyDescent="0.35">
      <c r="B22" s="43" t="s">
        <v>80</v>
      </c>
      <c r="C22" s="42">
        <v>0</v>
      </c>
      <c r="E22" s="43" t="s">
        <v>80</v>
      </c>
      <c r="F22" s="42">
        <v>0</v>
      </c>
    </row>
    <row r="23" spans="2:6" ht="15.75" thickBot="1" x14ac:dyDescent="0.35">
      <c r="B23" s="43" t="s">
        <v>81</v>
      </c>
      <c r="C23" s="42">
        <v>0</v>
      </c>
      <c r="E23" s="43" t="s">
        <v>81</v>
      </c>
      <c r="F23" s="42">
        <v>0</v>
      </c>
    </row>
    <row r="24" spans="2:6" ht="15.75" thickBot="1" x14ac:dyDescent="0.35">
      <c r="B24" s="43" t="s">
        <v>82</v>
      </c>
      <c r="C24" s="42">
        <v>0</v>
      </c>
      <c r="E24" s="43" t="s">
        <v>82</v>
      </c>
      <c r="F24" s="42">
        <v>0</v>
      </c>
    </row>
    <row r="25" spans="2:6" ht="15.75" thickBot="1" x14ac:dyDescent="0.35">
      <c r="B25" s="43" t="s">
        <v>83</v>
      </c>
      <c r="C25" s="42">
        <v>0</v>
      </c>
      <c r="E25" s="43" t="s">
        <v>83</v>
      </c>
      <c r="F25" s="42">
        <v>0</v>
      </c>
    </row>
    <row r="26" spans="2:6" ht="15.75" thickBot="1" x14ac:dyDescent="0.35">
      <c r="B26" s="43" t="s">
        <v>84</v>
      </c>
      <c r="C26" s="42">
        <v>0</v>
      </c>
      <c r="E26" s="43" t="s">
        <v>84</v>
      </c>
      <c r="F26" s="42">
        <v>0</v>
      </c>
    </row>
    <row r="27" spans="2:6" ht="16.5" thickBot="1" x14ac:dyDescent="0.35">
      <c r="B27" s="32" t="s">
        <v>49</v>
      </c>
      <c r="C27" s="42">
        <v>0</v>
      </c>
      <c r="E27" s="14"/>
      <c r="F27" s="13">
        <f>SUM(F7:F26)</f>
        <v>0</v>
      </c>
    </row>
    <row r="28" spans="2:6" ht="16.5" thickBot="1" x14ac:dyDescent="0.35">
      <c r="B28" s="32" t="s">
        <v>50</v>
      </c>
      <c r="C28" s="42">
        <v>0</v>
      </c>
      <c r="E28" s="14"/>
      <c r="F28" s="58"/>
    </row>
    <row r="29" spans="2:6" ht="16.5" thickBot="1" x14ac:dyDescent="0.35">
      <c r="C29" s="13">
        <f>SUM(C7:C28)</f>
        <v>0</v>
      </c>
      <c r="D29" s="14"/>
      <c r="E29" s="14"/>
      <c r="F29" s="58"/>
    </row>
    <row r="30" spans="2:6" ht="15.75" thickTop="1" x14ac:dyDescent="0.3">
      <c r="C30" s="14"/>
      <c r="D30" s="14"/>
      <c r="E30" s="14"/>
      <c r="F30" s="14"/>
    </row>
  </sheetData>
  <sheetProtection algorithmName="SHA-512" hashValue="NKt8Ut0HKnrr87SCXvw5eQoUlMb+Oh5dJ+WPF4EsNMX8ePyC2Vw401pktXJYpDhblHcMULPAqSB/Ly1XfwASww==" saltValue="BXHDFgel9uqJkyTNU6MH6Q==" spinCount="100000" sheet="1" objects="1" scenarios="1" selectLockedCells="1"/>
  <mergeCells count="1">
    <mergeCell ref="B2:D3"/>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5"/>
  <sheetViews>
    <sheetView workbookViewId="0">
      <selection activeCell="C2" sqref="C2"/>
    </sheetView>
  </sheetViews>
  <sheetFormatPr defaultRowHeight="15" x14ac:dyDescent="0.3"/>
  <cols>
    <col min="1" max="1" width="9.140625" style="8"/>
    <col min="2" max="2" width="22.85546875" style="8" customWidth="1"/>
    <col min="3" max="3" width="13.85546875" style="8" customWidth="1"/>
    <col min="4" max="16384" width="9.140625" style="8"/>
  </cols>
  <sheetData>
    <row r="1" spans="2:8" ht="15.75" thickBot="1" x14ac:dyDescent="0.35"/>
    <row r="2" spans="2:8" ht="15.75" thickBot="1" x14ac:dyDescent="0.35">
      <c r="B2" s="3" t="s">
        <v>23</v>
      </c>
      <c r="C2" s="4">
        <v>0</v>
      </c>
    </row>
    <row r="4" spans="2:8" x14ac:dyDescent="0.3">
      <c r="B4" s="5" t="s">
        <v>25</v>
      </c>
      <c r="C4" s="6"/>
      <c r="D4" s="6"/>
      <c r="E4" s="6"/>
      <c r="F4" s="6"/>
      <c r="G4" s="6"/>
      <c r="H4" s="7"/>
    </row>
    <row r="5" spans="2:8" x14ac:dyDescent="0.3">
      <c r="B5" s="9" t="s">
        <v>24</v>
      </c>
      <c r="C5" s="10"/>
      <c r="D5" s="10"/>
      <c r="E5" s="10"/>
      <c r="F5" s="10"/>
      <c r="G5" s="10"/>
      <c r="H5" s="11"/>
    </row>
  </sheetData>
  <sheetProtection algorithmName="SHA-512" hashValue="EVu1OliA00vuChGY7pNcuT9HmfJRhMJw+MTgXPI5beYieM4YhfDxYGfx7tD77Z+/mc71uCzVPZncxy9vj12HzQ==" saltValue="kJS3RpYfPUqmXmK7mKMFqw==" spinCount="100000" sheet="1" objects="1" scenarios="1" selectLockedCells="1"/>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R71"/>
  <sheetViews>
    <sheetView showGridLines="0" workbookViewId="0">
      <selection activeCell="E2" sqref="E2"/>
    </sheetView>
  </sheetViews>
  <sheetFormatPr defaultRowHeight="15" x14ac:dyDescent="0.25"/>
  <cols>
    <col min="1" max="1" width="2.5703125" style="23" customWidth="1"/>
    <col min="2" max="2" width="3" style="23" bestFit="1" customWidth="1"/>
    <col min="3" max="3" width="69.28515625" style="23" bestFit="1" customWidth="1"/>
    <col min="4" max="4" width="6.7109375" style="23" bestFit="1" customWidth="1"/>
    <col min="5" max="6" width="21.7109375" style="23" customWidth="1"/>
    <col min="7" max="7" width="13" style="23" customWidth="1"/>
    <col min="8" max="8" width="17.28515625" style="23" customWidth="1"/>
    <col min="9" max="9" width="8.140625" style="23" customWidth="1"/>
    <col min="10" max="10" width="3" style="23" bestFit="1" customWidth="1"/>
    <col min="11" max="11" width="43.5703125" style="23" bestFit="1" customWidth="1"/>
    <col min="12" max="12" width="6.7109375" style="23" bestFit="1" customWidth="1"/>
    <col min="13" max="14" width="21.7109375" style="23" customWidth="1"/>
    <col min="15" max="15" width="12.7109375" style="23" customWidth="1"/>
    <col min="16" max="16" width="16" style="23" customWidth="1"/>
    <col min="17" max="16384" width="9.140625" style="23"/>
  </cols>
  <sheetData>
    <row r="1" spans="2:18" ht="43.5" customHeight="1" thickBot="1" x14ac:dyDescent="0.3">
      <c r="E1" s="31" t="s">
        <v>45</v>
      </c>
    </row>
    <row r="2" spans="2:18" ht="42.75" customHeight="1" x14ac:dyDescent="0.25">
      <c r="E2" s="24">
        <f>((G40*0.9)+(H40*0.1))+((G70*0.9)+(H70*0.1))+(('2. Options'!C29)+('2. Options'!F27)+('3. Excess Mileage'!C2))</f>
        <v>0</v>
      </c>
      <c r="F2" s="25"/>
    </row>
    <row r="4" spans="2:18" x14ac:dyDescent="0.25">
      <c r="M4" s="26"/>
      <c r="N4" s="27"/>
      <c r="O4" s="27"/>
      <c r="P4" s="25"/>
      <c r="Q4" s="25"/>
      <c r="R4" s="25"/>
    </row>
    <row r="5" spans="2:18" ht="15.75" thickBot="1" x14ac:dyDescent="0.3"/>
    <row r="6" spans="2:18" ht="11.25" customHeight="1" thickBot="1" x14ac:dyDescent="0.3">
      <c r="B6" s="97" t="s">
        <v>35</v>
      </c>
      <c r="C6" s="97"/>
      <c r="D6" s="97"/>
      <c r="E6" s="97"/>
      <c r="F6" s="97"/>
      <c r="G6" s="97"/>
      <c r="H6" s="97"/>
      <c r="I6" s="28"/>
    </row>
    <row r="7" spans="2:18" ht="8.25" customHeight="1" thickBot="1" x14ac:dyDescent="0.3">
      <c r="B7" s="97"/>
      <c r="C7" s="97"/>
      <c r="D7" s="97"/>
      <c r="E7" s="97"/>
      <c r="F7" s="97"/>
      <c r="G7" s="97"/>
      <c r="H7" s="97"/>
      <c r="I7" s="28"/>
    </row>
    <row r="8" spans="2:18" ht="45.75" thickBot="1" x14ac:dyDescent="0.35">
      <c r="B8" s="32"/>
      <c r="C8" s="33" t="s">
        <v>28</v>
      </c>
      <c r="D8" s="34" t="s">
        <v>8</v>
      </c>
      <c r="E8" s="33" t="s">
        <v>9</v>
      </c>
      <c r="F8" s="33" t="s">
        <v>10</v>
      </c>
      <c r="G8" s="35" t="s">
        <v>27</v>
      </c>
      <c r="H8" s="35" t="s">
        <v>17</v>
      </c>
      <c r="I8" s="12"/>
    </row>
    <row r="9" spans="2:18" ht="16.5" thickBot="1" x14ac:dyDescent="0.35">
      <c r="B9" s="36">
        <v>1</v>
      </c>
      <c r="C9" s="44" t="str">
        <f>'1. Vehicle Leases'!C6</f>
        <v>1/2 Ton Pickup 2WD, Standard Engine, 6' Bed, Extended Cab</v>
      </c>
      <c r="D9" s="1">
        <f>'1. Vehicle Leases'!D6</f>
        <v>2025</v>
      </c>
      <c r="E9" s="37">
        <f>('1. Vehicle Leases'!E6)</f>
        <v>0</v>
      </c>
      <c r="F9" s="37">
        <f>('1. Vehicle Leases'!F6)</f>
        <v>0</v>
      </c>
      <c r="G9" s="38">
        <f>('1. Vehicle Leases'!O6)</f>
        <v>0</v>
      </c>
      <c r="H9" s="38">
        <f>('1. Vehicle Leases'!P6)</f>
        <v>0</v>
      </c>
      <c r="I9" s="29"/>
    </row>
    <row r="10" spans="2:18" ht="16.5" thickBot="1" x14ac:dyDescent="0.35">
      <c r="B10" s="36">
        <v>2</v>
      </c>
      <c r="C10" s="44" t="str">
        <f>'1. Vehicle Leases'!C7</f>
        <v>1/2 Ton Pickup 2WD, Standard Engine, 8' Bed, Extended Cab</v>
      </c>
      <c r="D10" s="1">
        <f>'1. Vehicle Leases'!D7</f>
        <v>2025</v>
      </c>
      <c r="E10" s="37">
        <f>('1. Vehicle Leases'!E7)</f>
        <v>0</v>
      </c>
      <c r="F10" s="37">
        <f>('1. Vehicle Leases'!F7)</f>
        <v>0</v>
      </c>
      <c r="G10" s="38">
        <f>('1. Vehicle Leases'!O7)</f>
        <v>0</v>
      </c>
      <c r="H10" s="38">
        <f>('1. Vehicle Leases'!P7)</f>
        <v>0</v>
      </c>
      <c r="I10" s="29"/>
    </row>
    <row r="11" spans="2:18" ht="16.5" thickBot="1" x14ac:dyDescent="0.35">
      <c r="B11" s="36">
        <v>3</v>
      </c>
      <c r="C11" s="44" t="str">
        <f>'1. Vehicle Leases'!C8</f>
        <v>1/2 Ton Pickup 4WD, Standard Engine, 6' Bed, Extended Cab</v>
      </c>
      <c r="D11" s="1">
        <f>'1. Vehicle Leases'!D8</f>
        <v>2025</v>
      </c>
      <c r="E11" s="37">
        <f>('1. Vehicle Leases'!E8)</f>
        <v>0</v>
      </c>
      <c r="F11" s="37">
        <f>('1. Vehicle Leases'!F8)</f>
        <v>0</v>
      </c>
      <c r="G11" s="38">
        <f>('1. Vehicle Leases'!O8)</f>
        <v>0</v>
      </c>
      <c r="H11" s="38">
        <f>('1. Vehicle Leases'!P8)</f>
        <v>0</v>
      </c>
      <c r="I11" s="29"/>
    </row>
    <row r="12" spans="2:18" ht="16.5" thickBot="1" x14ac:dyDescent="0.35">
      <c r="B12" s="36">
        <v>4</v>
      </c>
      <c r="C12" s="44" t="str">
        <f>'1. Vehicle Leases'!C9</f>
        <v>1/2 Ton Pickup 4WD, Standard Engine, 8' Bed, Extended Cab</v>
      </c>
      <c r="D12" s="1">
        <f>'1. Vehicle Leases'!D9</f>
        <v>2025</v>
      </c>
      <c r="E12" s="37">
        <f>('1. Vehicle Leases'!E9)</f>
        <v>0</v>
      </c>
      <c r="F12" s="37">
        <f>('1. Vehicle Leases'!F9)</f>
        <v>0</v>
      </c>
      <c r="G12" s="38">
        <f>('1. Vehicle Leases'!O9)</f>
        <v>0</v>
      </c>
      <c r="H12" s="38">
        <f>('1. Vehicle Leases'!P9)</f>
        <v>0</v>
      </c>
      <c r="I12" s="29"/>
    </row>
    <row r="13" spans="2:18" ht="16.5" thickBot="1" x14ac:dyDescent="0.35">
      <c r="B13" s="36">
        <v>5</v>
      </c>
      <c r="C13" s="44" t="str">
        <f>'1. Vehicle Leases'!C10</f>
        <v>1/2 Ton Pickup 4WD, Hybrid Engine, 6’ Bed, Extended Cab</v>
      </c>
      <c r="D13" s="1">
        <f>'1. Vehicle Leases'!D10</f>
        <v>2025</v>
      </c>
      <c r="E13" s="37">
        <f>('1. Vehicle Leases'!E10)</f>
        <v>0</v>
      </c>
      <c r="F13" s="37">
        <f>('1. Vehicle Leases'!F10)</f>
        <v>0</v>
      </c>
      <c r="G13" s="38">
        <f>('1. Vehicle Leases'!O10)</f>
        <v>0</v>
      </c>
      <c r="H13" s="38">
        <f>('1. Vehicle Leases'!P10)</f>
        <v>0</v>
      </c>
      <c r="I13" s="29"/>
    </row>
    <row r="14" spans="2:18" ht="16.5" thickBot="1" x14ac:dyDescent="0.35">
      <c r="B14" s="36">
        <v>6</v>
      </c>
      <c r="C14" s="44" t="str">
        <f>'1. Vehicle Leases'!C11</f>
        <v>1/2 Ton Pickup 4WD, Hybrid Engine, 8’ Bed, Extended Cab</v>
      </c>
      <c r="D14" s="1">
        <f>'1. Vehicle Leases'!D11</f>
        <v>2025</v>
      </c>
      <c r="E14" s="37">
        <f>('1. Vehicle Leases'!E11)</f>
        <v>0</v>
      </c>
      <c r="F14" s="37">
        <f>('1. Vehicle Leases'!F11)</f>
        <v>0</v>
      </c>
      <c r="G14" s="38">
        <f>('1. Vehicle Leases'!O11)</f>
        <v>0</v>
      </c>
      <c r="H14" s="38">
        <f>('1. Vehicle Leases'!P11)</f>
        <v>0</v>
      </c>
      <c r="I14" s="29"/>
    </row>
    <row r="15" spans="2:18" ht="16.5" thickBot="1" x14ac:dyDescent="0.35">
      <c r="B15" s="36">
        <v>7</v>
      </c>
      <c r="C15" s="44" t="str">
        <f>'1. Vehicle Leases'!C12</f>
        <v>3/4 Ton Pickup 2WD, Tow Package Upgrade Engine, 6' Bed, Extended Cab</v>
      </c>
      <c r="D15" s="1">
        <f>'1. Vehicle Leases'!D12</f>
        <v>2025</v>
      </c>
      <c r="E15" s="37">
        <f>('1. Vehicle Leases'!E12)</f>
        <v>0</v>
      </c>
      <c r="F15" s="37">
        <f>('1. Vehicle Leases'!F12)</f>
        <v>0</v>
      </c>
      <c r="G15" s="38">
        <f>('1. Vehicle Leases'!O12)</f>
        <v>0</v>
      </c>
      <c r="H15" s="38">
        <f>('1. Vehicle Leases'!P12)</f>
        <v>0</v>
      </c>
      <c r="I15" s="29"/>
    </row>
    <row r="16" spans="2:18" ht="16.5" thickBot="1" x14ac:dyDescent="0.35">
      <c r="B16" s="36">
        <v>8</v>
      </c>
      <c r="C16" s="44" t="str">
        <f>'1. Vehicle Leases'!C13</f>
        <v>3/4 Ton Pickup 2WD, Tow Package Upgrade Engine, 8' Bed, Extended Cab</v>
      </c>
      <c r="D16" s="1">
        <f>'1. Vehicle Leases'!D13</f>
        <v>2025</v>
      </c>
      <c r="E16" s="37">
        <f>('1. Vehicle Leases'!E13)</f>
        <v>0</v>
      </c>
      <c r="F16" s="37">
        <f>('1. Vehicle Leases'!F13)</f>
        <v>0</v>
      </c>
      <c r="G16" s="38">
        <f>('1. Vehicle Leases'!O13)</f>
        <v>0</v>
      </c>
      <c r="H16" s="38">
        <f>('1. Vehicle Leases'!P13)</f>
        <v>0</v>
      </c>
      <c r="I16" s="29"/>
    </row>
    <row r="17" spans="2:9" ht="16.5" thickBot="1" x14ac:dyDescent="0.35">
      <c r="B17" s="36">
        <v>9</v>
      </c>
      <c r="C17" s="44" t="str">
        <f>'1. Vehicle Leases'!C14</f>
        <v>3/4 Ton Pickup 4WD, Tow Package Upgrade Engine, 6' Bed, Extended Cab</v>
      </c>
      <c r="D17" s="1">
        <f>'1. Vehicle Leases'!D14</f>
        <v>2025</v>
      </c>
      <c r="E17" s="37">
        <f>('1. Vehicle Leases'!E14)</f>
        <v>0</v>
      </c>
      <c r="F17" s="37">
        <f>('1. Vehicle Leases'!F14)</f>
        <v>0</v>
      </c>
      <c r="G17" s="38">
        <f>('1. Vehicle Leases'!O14)</f>
        <v>0</v>
      </c>
      <c r="H17" s="38">
        <f>('1. Vehicle Leases'!P14)</f>
        <v>0</v>
      </c>
      <c r="I17" s="29"/>
    </row>
    <row r="18" spans="2:9" ht="16.5" thickBot="1" x14ac:dyDescent="0.35">
      <c r="B18" s="36">
        <v>10</v>
      </c>
      <c r="C18" s="44" t="str">
        <f>'1. Vehicle Leases'!C15</f>
        <v>3/4 Ton Pickup 4WD, Tow Package Upgrade Engine, 8' Bed, Extended Cab</v>
      </c>
      <c r="D18" s="1">
        <f>'1. Vehicle Leases'!D15</f>
        <v>2025</v>
      </c>
      <c r="E18" s="37">
        <f>('1. Vehicle Leases'!E15)</f>
        <v>0</v>
      </c>
      <c r="F18" s="37">
        <f>('1. Vehicle Leases'!F15)</f>
        <v>0</v>
      </c>
      <c r="G18" s="38">
        <f>('1. Vehicle Leases'!O15)</f>
        <v>0</v>
      </c>
      <c r="H18" s="38">
        <f>('1. Vehicle Leases'!P15)</f>
        <v>0</v>
      </c>
      <c r="I18" s="29"/>
    </row>
    <row r="19" spans="2:9" ht="16.5" thickBot="1" x14ac:dyDescent="0.35">
      <c r="B19" s="36">
        <v>11</v>
      </c>
      <c r="C19" s="44" t="str">
        <f>'1. Vehicle Leases'!C16</f>
        <v>7 Passenger Minivan</v>
      </c>
      <c r="D19" s="1">
        <f>'1. Vehicle Leases'!D16</f>
        <v>2025</v>
      </c>
      <c r="E19" s="37">
        <f>('1. Vehicle Leases'!E16)</f>
        <v>0</v>
      </c>
      <c r="F19" s="37">
        <f>('1. Vehicle Leases'!F16)</f>
        <v>0</v>
      </c>
      <c r="G19" s="38">
        <f>('1. Vehicle Leases'!O16)</f>
        <v>0</v>
      </c>
      <c r="H19" s="38">
        <f>('1. Vehicle Leases'!P16)</f>
        <v>0</v>
      </c>
      <c r="I19" s="29"/>
    </row>
    <row r="20" spans="2:9" ht="16.5" thickBot="1" x14ac:dyDescent="0.35">
      <c r="B20" s="36">
        <v>12</v>
      </c>
      <c r="C20" s="44" t="str">
        <f>'1. Vehicle Leases'!C17</f>
        <v>Compact Pickup Extended Cab 2WD</v>
      </c>
      <c r="D20" s="1">
        <f>'1. Vehicle Leases'!D17</f>
        <v>2025</v>
      </c>
      <c r="E20" s="37">
        <f>('1. Vehicle Leases'!E17)</f>
        <v>0</v>
      </c>
      <c r="F20" s="37">
        <f>('1. Vehicle Leases'!F17)</f>
        <v>0</v>
      </c>
      <c r="G20" s="38">
        <f>('1. Vehicle Leases'!O17)</f>
        <v>0</v>
      </c>
      <c r="H20" s="38">
        <f>('1. Vehicle Leases'!P17)</f>
        <v>0</v>
      </c>
      <c r="I20" s="29"/>
    </row>
    <row r="21" spans="2:9" ht="16.5" thickBot="1" x14ac:dyDescent="0.35">
      <c r="B21" s="36">
        <v>13</v>
      </c>
      <c r="C21" s="44" t="str">
        <f>'1. Vehicle Leases'!C18</f>
        <v>Compact Pickup Extended Cab 4WD</v>
      </c>
      <c r="D21" s="1">
        <f>'1. Vehicle Leases'!D18</f>
        <v>2025</v>
      </c>
      <c r="E21" s="37">
        <f>('1. Vehicle Leases'!E18)</f>
        <v>0</v>
      </c>
      <c r="F21" s="37">
        <f>('1. Vehicle Leases'!F18)</f>
        <v>0</v>
      </c>
      <c r="G21" s="38">
        <f>('1. Vehicle Leases'!O18)</f>
        <v>0</v>
      </c>
      <c r="H21" s="38">
        <f>('1. Vehicle Leases'!P18)</f>
        <v>0</v>
      </c>
      <c r="I21" s="29"/>
    </row>
    <row r="22" spans="2:9" ht="16.5" thickBot="1" x14ac:dyDescent="0.35">
      <c r="B22" s="36">
        <v>14</v>
      </c>
      <c r="C22" s="44" t="str">
        <f>'1. Vehicle Leases'!C19</f>
        <v>Midsize SUV FWD or RWD</v>
      </c>
      <c r="D22" s="1">
        <f>'1. Vehicle Leases'!D19</f>
        <v>2025</v>
      </c>
      <c r="E22" s="37">
        <f>('1. Vehicle Leases'!E19)</f>
        <v>0</v>
      </c>
      <c r="F22" s="37">
        <f>('1. Vehicle Leases'!F19)</f>
        <v>0</v>
      </c>
      <c r="G22" s="38">
        <f>('1. Vehicle Leases'!O19)</f>
        <v>0</v>
      </c>
      <c r="H22" s="38">
        <f>('1. Vehicle Leases'!P19)</f>
        <v>0</v>
      </c>
      <c r="I22" s="29"/>
    </row>
    <row r="23" spans="2:9" ht="16.5" thickBot="1" x14ac:dyDescent="0.35">
      <c r="B23" s="36">
        <v>15</v>
      </c>
      <c r="C23" s="44" t="str">
        <f>'1. Vehicle Leases'!C20</f>
        <v>Midsize SUV AWD or 4WD</v>
      </c>
      <c r="D23" s="1">
        <f>'1. Vehicle Leases'!D20</f>
        <v>2025</v>
      </c>
      <c r="E23" s="37">
        <f>('1. Vehicle Leases'!E20)</f>
        <v>0</v>
      </c>
      <c r="F23" s="37">
        <f>('1. Vehicle Leases'!F20)</f>
        <v>0</v>
      </c>
      <c r="G23" s="38">
        <f>('1. Vehicle Leases'!O20)</f>
        <v>0</v>
      </c>
      <c r="H23" s="38">
        <f>('1. Vehicle Leases'!P20)</f>
        <v>0</v>
      </c>
      <c r="I23" s="29"/>
    </row>
    <row r="24" spans="2:9" ht="16.5" thickBot="1" x14ac:dyDescent="0.35">
      <c r="B24" s="36">
        <v>16</v>
      </c>
      <c r="C24" s="44" t="str">
        <f>'1. Vehicle Leases'!C21</f>
        <v>Midsize SUV Hybrid FWD or RWD</v>
      </c>
      <c r="D24" s="1">
        <f>'1. Vehicle Leases'!D21</f>
        <v>2025</v>
      </c>
      <c r="E24" s="37">
        <f>('1. Vehicle Leases'!E21)</f>
        <v>0</v>
      </c>
      <c r="F24" s="37">
        <f>('1. Vehicle Leases'!F21)</f>
        <v>0</v>
      </c>
      <c r="G24" s="38">
        <f>('1. Vehicle Leases'!O21)</f>
        <v>0</v>
      </c>
      <c r="H24" s="38">
        <f>('1. Vehicle Leases'!P21)</f>
        <v>0</v>
      </c>
      <c r="I24" s="29"/>
    </row>
    <row r="25" spans="2:9" ht="16.5" thickBot="1" x14ac:dyDescent="0.35">
      <c r="B25" s="36">
        <v>17</v>
      </c>
      <c r="C25" s="44" t="str">
        <f>'1. Vehicle Leases'!C22</f>
        <v>Midsize SUV Hybrid AWD or 4WD</v>
      </c>
      <c r="D25" s="1">
        <f>'1. Vehicle Leases'!D22</f>
        <v>2025</v>
      </c>
      <c r="E25" s="37">
        <f>('1. Vehicle Leases'!E22)</f>
        <v>0</v>
      </c>
      <c r="F25" s="37">
        <f>('1. Vehicle Leases'!F22)</f>
        <v>0</v>
      </c>
      <c r="G25" s="38">
        <f>('1. Vehicle Leases'!O22)</f>
        <v>0</v>
      </c>
      <c r="H25" s="38">
        <f>('1. Vehicle Leases'!P22)</f>
        <v>0</v>
      </c>
      <c r="I25" s="29"/>
    </row>
    <row r="26" spans="2:9" ht="16.5" thickBot="1" x14ac:dyDescent="0.35">
      <c r="B26" s="36">
        <v>18</v>
      </c>
      <c r="C26" s="44" t="str">
        <f>'1. Vehicle Leases'!C23</f>
        <v>Small SUV/Crossover FWD or RWD</v>
      </c>
      <c r="D26" s="1">
        <f>'1. Vehicle Leases'!D23</f>
        <v>2025</v>
      </c>
      <c r="E26" s="37">
        <f>('1. Vehicle Leases'!E23)</f>
        <v>0</v>
      </c>
      <c r="F26" s="37">
        <f>('1. Vehicle Leases'!F23)</f>
        <v>0</v>
      </c>
      <c r="G26" s="38">
        <f>('1. Vehicle Leases'!O23)</f>
        <v>0</v>
      </c>
      <c r="H26" s="38">
        <f>('1. Vehicle Leases'!P23)</f>
        <v>0</v>
      </c>
      <c r="I26" s="29"/>
    </row>
    <row r="27" spans="2:9" ht="16.5" thickBot="1" x14ac:dyDescent="0.35">
      <c r="B27" s="36">
        <v>19</v>
      </c>
      <c r="C27" s="44" t="str">
        <f>'1. Vehicle Leases'!C24</f>
        <v>Small SUV/Crossover AWD or 4WD</v>
      </c>
      <c r="D27" s="1">
        <f>'1. Vehicle Leases'!D24</f>
        <v>2025</v>
      </c>
      <c r="E27" s="37">
        <f>('1. Vehicle Leases'!E24)</f>
        <v>0</v>
      </c>
      <c r="F27" s="37">
        <f>('1. Vehicle Leases'!F24)</f>
        <v>0</v>
      </c>
      <c r="G27" s="38">
        <f>('1. Vehicle Leases'!O24)</f>
        <v>0</v>
      </c>
      <c r="H27" s="38">
        <f>('1. Vehicle Leases'!P24)</f>
        <v>0</v>
      </c>
      <c r="I27" s="29"/>
    </row>
    <row r="28" spans="2:9" ht="16.5" thickBot="1" x14ac:dyDescent="0.35">
      <c r="B28" s="36">
        <v>20</v>
      </c>
      <c r="C28" s="44" t="str">
        <f>'1. Vehicle Leases'!C25</f>
        <v>Full Size SUV 4WD Cloth</v>
      </c>
      <c r="D28" s="1">
        <f>'1. Vehicle Leases'!D25</f>
        <v>2025</v>
      </c>
      <c r="E28" s="37">
        <f>('1. Vehicle Leases'!E25)</f>
        <v>0</v>
      </c>
      <c r="F28" s="37">
        <f>('1. Vehicle Leases'!F25)</f>
        <v>0</v>
      </c>
      <c r="G28" s="38">
        <f>('1. Vehicle Leases'!O25)</f>
        <v>0</v>
      </c>
      <c r="H28" s="38">
        <f>('1. Vehicle Leases'!P25)</f>
        <v>0</v>
      </c>
      <c r="I28" s="29"/>
    </row>
    <row r="29" spans="2:9" ht="16.5" thickBot="1" x14ac:dyDescent="0.35">
      <c r="B29" s="36">
        <v>21</v>
      </c>
      <c r="C29" s="44" t="str">
        <f>'1. Vehicle Leases'!C26</f>
        <v>Full Size SUV 4WD Leather</v>
      </c>
      <c r="D29" s="1">
        <f>'1. Vehicle Leases'!D26</f>
        <v>2025</v>
      </c>
      <c r="E29" s="37">
        <f>('1. Vehicle Leases'!E26)</f>
        <v>0</v>
      </c>
      <c r="F29" s="37">
        <f>('1. Vehicle Leases'!F26)</f>
        <v>0</v>
      </c>
      <c r="G29" s="38">
        <f>('1. Vehicle Leases'!O26)</f>
        <v>0</v>
      </c>
      <c r="H29" s="38">
        <f>('1. Vehicle Leases'!P26)</f>
        <v>0</v>
      </c>
      <c r="I29" s="29"/>
    </row>
    <row r="30" spans="2:9" ht="16.5" thickBot="1" x14ac:dyDescent="0.35">
      <c r="B30" s="36">
        <v>22</v>
      </c>
      <c r="C30" s="44" t="str">
        <f>'1. Vehicle Leases'!C27</f>
        <v>Compact Sedan</v>
      </c>
      <c r="D30" s="1">
        <f>'1. Vehicle Leases'!D27</f>
        <v>2025</v>
      </c>
      <c r="E30" s="37">
        <f>('1. Vehicle Leases'!E27)</f>
        <v>0</v>
      </c>
      <c r="F30" s="37">
        <f>('1. Vehicle Leases'!F27)</f>
        <v>0</v>
      </c>
      <c r="G30" s="38">
        <f>('1. Vehicle Leases'!O27)</f>
        <v>0</v>
      </c>
      <c r="H30" s="38">
        <f>('1. Vehicle Leases'!P27)</f>
        <v>0</v>
      </c>
      <c r="I30" s="29"/>
    </row>
    <row r="31" spans="2:9" ht="16.5" thickBot="1" x14ac:dyDescent="0.35">
      <c r="B31" s="36">
        <v>23</v>
      </c>
      <c r="C31" s="44" t="str">
        <f>'1. Vehicle Leases'!C28</f>
        <v>Midsize Sedan</v>
      </c>
      <c r="D31" s="1">
        <f>'1. Vehicle Leases'!D28</f>
        <v>2025</v>
      </c>
      <c r="E31" s="37">
        <f>('1. Vehicle Leases'!E28)</f>
        <v>0</v>
      </c>
      <c r="F31" s="37">
        <f>('1. Vehicle Leases'!F28)</f>
        <v>0</v>
      </c>
      <c r="G31" s="38">
        <f>('1. Vehicle Leases'!O28)</f>
        <v>0</v>
      </c>
      <c r="H31" s="38">
        <f>('1. Vehicle Leases'!P28)</f>
        <v>0</v>
      </c>
      <c r="I31" s="29"/>
    </row>
    <row r="32" spans="2:9" ht="16.5" thickBot="1" x14ac:dyDescent="0.35">
      <c r="B32" s="36">
        <v>24</v>
      </c>
      <c r="C32" s="44" t="str">
        <f>'1. Vehicle Leases'!C29</f>
        <v>Full Size Sedan</v>
      </c>
      <c r="D32" s="1">
        <f>'1. Vehicle Leases'!D29</f>
        <v>2025</v>
      </c>
      <c r="E32" s="37">
        <f>('1. Vehicle Leases'!E29)</f>
        <v>0</v>
      </c>
      <c r="F32" s="37">
        <f>('1. Vehicle Leases'!F29)</f>
        <v>0</v>
      </c>
      <c r="G32" s="38">
        <f>('1. Vehicle Leases'!O29)</f>
        <v>0</v>
      </c>
      <c r="H32" s="38">
        <f>('1. Vehicle Leases'!P29)</f>
        <v>0</v>
      </c>
      <c r="I32" s="29"/>
    </row>
    <row r="33" spans="2:9" ht="16.5" thickBot="1" x14ac:dyDescent="0.35">
      <c r="B33" s="36">
        <v>25</v>
      </c>
      <c r="C33" s="44" t="str">
        <f>'1. Vehicle Leases'!C30</f>
        <v>Full Size Hybrid Sedan</v>
      </c>
      <c r="D33" s="1">
        <f>'1. Vehicle Leases'!D30</f>
        <v>2025</v>
      </c>
      <c r="E33" s="37">
        <f>('1. Vehicle Leases'!E30)</f>
        <v>0</v>
      </c>
      <c r="F33" s="37">
        <f>('1. Vehicle Leases'!F30)</f>
        <v>0</v>
      </c>
      <c r="G33" s="38">
        <f>('1. Vehicle Leases'!O30)</f>
        <v>0</v>
      </c>
      <c r="H33" s="38">
        <f>('1. Vehicle Leases'!P30)</f>
        <v>0</v>
      </c>
      <c r="I33" s="29"/>
    </row>
    <row r="34" spans="2:9" ht="16.5" thickBot="1" x14ac:dyDescent="0.35">
      <c r="B34" s="36">
        <v>26</v>
      </c>
      <c r="C34" s="44" t="str">
        <f>'1. Vehicle Leases'!C31</f>
        <v>Volswagen ID.4</v>
      </c>
      <c r="D34" s="1">
        <f>'1. Vehicle Leases'!D31</f>
        <v>2025</v>
      </c>
      <c r="E34" s="37">
        <f>('1. Vehicle Leases'!E31)</f>
        <v>0</v>
      </c>
      <c r="F34" s="37">
        <f>('1. Vehicle Leases'!F31)</f>
        <v>0</v>
      </c>
      <c r="G34" s="38">
        <f>('1. Vehicle Leases'!O31)</f>
        <v>0</v>
      </c>
      <c r="H34" s="38">
        <f>('1. Vehicle Leases'!P31)</f>
        <v>0</v>
      </c>
      <c r="I34" s="29"/>
    </row>
    <row r="35" spans="2:9" ht="16.5" thickBot="1" x14ac:dyDescent="0.35">
      <c r="B35" s="36">
        <v>27</v>
      </c>
      <c r="C35" s="44" t="str">
        <f>'1. Vehicle Leases'!C32</f>
        <v>Nissan Altima</v>
      </c>
      <c r="D35" s="1">
        <f>'1. Vehicle Leases'!D32</f>
        <v>2025</v>
      </c>
      <c r="E35" s="37">
        <f>('1. Vehicle Leases'!E32)</f>
        <v>0</v>
      </c>
      <c r="F35" s="37">
        <f>('1. Vehicle Leases'!F32)</f>
        <v>0</v>
      </c>
      <c r="G35" s="38">
        <f>('1. Vehicle Leases'!O32)</f>
        <v>0</v>
      </c>
      <c r="H35" s="38">
        <f>('1. Vehicle Leases'!P32)</f>
        <v>0</v>
      </c>
      <c r="I35" s="29"/>
    </row>
    <row r="36" spans="2:9" ht="16.5" thickBot="1" x14ac:dyDescent="0.35">
      <c r="B36" s="36">
        <v>28</v>
      </c>
      <c r="C36" s="44" t="str">
        <f>'1. Vehicle Leases'!C33</f>
        <v>Nissan Pathfinder SUV FWD</v>
      </c>
      <c r="D36" s="1">
        <f>'1. Vehicle Leases'!D33</f>
        <v>2025</v>
      </c>
      <c r="E36" s="37">
        <f>('1. Vehicle Leases'!E33)</f>
        <v>0</v>
      </c>
      <c r="F36" s="37">
        <f>('1. Vehicle Leases'!F33)</f>
        <v>0</v>
      </c>
      <c r="G36" s="38">
        <f>('1. Vehicle Leases'!O33)</f>
        <v>0</v>
      </c>
      <c r="H36" s="38">
        <f>('1. Vehicle Leases'!P33)</f>
        <v>0</v>
      </c>
      <c r="I36" s="29"/>
    </row>
    <row r="37" spans="2:9" ht="16.5" thickBot="1" x14ac:dyDescent="0.35">
      <c r="B37" s="36">
        <v>29</v>
      </c>
      <c r="C37" s="44" t="str">
        <f>'1. Vehicle Leases'!C34</f>
        <v>Nissan Pathfinder SUV 4WD</v>
      </c>
      <c r="D37" s="1">
        <f>'1. Vehicle Leases'!D34</f>
        <v>2025</v>
      </c>
      <c r="E37" s="37">
        <f>('1. Vehicle Leases'!E34)</f>
        <v>0</v>
      </c>
      <c r="F37" s="37">
        <f>('1. Vehicle Leases'!F34)</f>
        <v>0</v>
      </c>
      <c r="G37" s="38">
        <f>('1. Vehicle Leases'!O34)</f>
        <v>0</v>
      </c>
      <c r="H37" s="38">
        <f>('1. Vehicle Leases'!P34)</f>
        <v>0</v>
      </c>
      <c r="I37" s="29"/>
    </row>
    <row r="38" spans="2:9" ht="16.5" thickBot="1" x14ac:dyDescent="0.35">
      <c r="B38" s="1">
        <v>30</v>
      </c>
      <c r="C38" s="44" t="str">
        <f>'1. Vehicle Leases'!C35</f>
        <v>Ford Transit 350,15 Passenger, Mid Roof</v>
      </c>
      <c r="D38" s="1">
        <f>'1. Vehicle Leases'!D35</f>
        <v>2025</v>
      </c>
      <c r="E38" s="37">
        <f>('1. Vehicle Leases'!E35)</f>
        <v>0</v>
      </c>
      <c r="F38" s="37">
        <f>('1. Vehicle Leases'!F35)</f>
        <v>0</v>
      </c>
      <c r="G38" s="38">
        <f>('1. Vehicle Leases'!O35)</f>
        <v>0</v>
      </c>
      <c r="H38" s="38">
        <f>('1. Vehicle Leases'!P35)</f>
        <v>0</v>
      </c>
      <c r="I38" s="25"/>
    </row>
    <row r="39" spans="2:9" ht="16.5" thickBot="1" x14ac:dyDescent="0.35">
      <c r="B39" s="1">
        <v>31</v>
      </c>
      <c r="C39" s="44" t="str">
        <f>'1. Vehicle Leases'!C36</f>
        <v>Nissan Leaf</v>
      </c>
      <c r="D39" s="1">
        <f>'1. Vehicle Leases'!D36</f>
        <v>2025</v>
      </c>
      <c r="E39" s="37">
        <f>('1. Vehicle Leases'!E36)</f>
        <v>0</v>
      </c>
      <c r="F39" s="37">
        <f>('1. Vehicle Leases'!F36)</f>
        <v>0</v>
      </c>
      <c r="G39" s="38">
        <f>('1. Vehicle Leases'!O36)</f>
        <v>0</v>
      </c>
      <c r="H39" s="38">
        <f>('1. Vehicle Leases'!P36)</f>
        <v>0</v>
      </c>
    </row>
    <row r="40" spans="2:9" ht="15.75" thickBot="1" x14ac:dyDescent="0.3">
      <c r="G40" s="30">
        <f>SUM(G9:G39)</f>
        <v>0</v>
      </c>
      <c r="H40" s="30">
        <f>SUM(H9:H39)</f>
        <v>0</v>
      </c>
    </row>
    <row r="41" spans="2:9" ht="16.5" thickTop="1" thickBot="1" x14ac:dyDescent="0.3"/>
    <row r="42" spans="2:9" x14ac:dyDescent="0.25">
      <c r="B42" s="98" t="s">
        <v>36</v>
      </c>
      <c r="C42" s="99"/>
      <c r="D42" s="99"/>
      <c r="E42" s="99"/>
      <c r="F42" s="99"/>
      <c r="G42" s="99"/>
      <c r="H42" s="100"/>
    </row>
    <row r="43" spans="2:9" ht="15.75" thickBot="1" x14ac:dyDescent="0.3">
      <c r="B43" s="101"/>
      <c r="C43" s="102"/>
      <c r="D43" s="102"/>
      <c r="E43" s="102"/>
      <c r="F43" s="102"/>
      <c r="G43" s="102"/>
      <c r="H43" s="103"/>
    </row>
    <row r="44" spans="2:9" ht="45.75" thickBot="1" x14ac:dyDescent="0.35">
      <c r="B44" s="32"/>
      <c r="C44" s="33" t="s">
        <v>28</v>
      </c>
      <c r="D44" s="34" t="s">
        <v>8</v>
      </c>
      <c r="E44" s="33" t="s">
        <v>9</v>
      </c>
      <c r="F44" s="33" t="s">
        <v>10</v>
      </c>
      <c r="G44" s="35" t="s">
        <v>27</v>
      </c>
      <c r="H44" s="35" t="s">
        <v>17</v>
      </c>
    </row>
    <row r="45" spans="2:9" ht="16.5" thickBot="1" x14ac:dyDescent="0.35">
      <c r="B45" s="36">
        <v>1</v>
      </c>
      <c r="C45" s="44" t="str">
        <f>'1. Vehicle Leases'!C42</f>
        <v>1/2 Ton Pickup 2WD, Standard Engine, 6' Bed, Extended Cab</v>
      </c>
      <c r="D45" s="1">
        <f>'1. Vehicle Leases'!D42</f>
        <v>2025</v>
      </c>
      <c r="E45" s="37">
        <f>('1. Vehicle Leases'!E42)</f>
        <v>0</v>
      </c>
      <c r="F45" s="37">
        <f>('1. Vehicle Leases'!F42)</f>
        <v>0</v>
      </c>
      <c r="G45" s="39">
        <f>('1. Vehicle Leases'!O42)</f>
        <v>0</v>
      </c>
      <c r="H45" s="39">
        <f>('1. Vehicle Leases'!P42)</f>
        <v>0</v>
      </c>
    </row>
    <row r="46" spans="2:9" ht="16.5" thickBot="1" x14ac:dyDescent="0.35">
      <c r="B46" s="36">
        <v>2</v>
      </c>
      <c r="C46" s="44" t="str">
        <f>'1. Vehicle Leases'!C43</f>
        <v>1/2 Ton Pickup 2WD, Standard Engine, 8' Bed, Extended Cab</v>
      </c>
      <c r="D46" s="1">
        <f>'1. Vehicle Leases'!D43</f>
        <v>2025</v>
      </c>
      <c r="E46" s="37">
        <f>('1. Vehicle Leases'!E43)</f>
        <v>0</v>
      </c>
      <c r="F46" s="37">
        <f>('1. Vehicle Leases'!F43)</f>
        <v>0</v>
      </c>
      <c r="G46" s="39">
        <f>('1. Vehicle Leases'!O43)</f>
        <v>0</v>
      </c>
      <c r="H46" s="39">
        <f>('1. Vehicle Leases'!P43)</f>
        <v>0</v>
      </c>
    </row>
    <row r="47" spans="2:9" ht="16.5" thickBot="1" x14ac:dyDescent="0.35">
      <c r="B47" s="36">
        <v>3</v>
      </c>
      <c r="C47" s="44" t="str">
        <f>'1. Vehicle Leases'!C44</f>
        <v>1/2 Ton Pickup 4WD, Standard Engine, 6' Bed, Extended Cab</v>
      </c>
      <c r="D47" s="1">
        <f>'1. Vehicle Leases'!D44</f>
        <v>2025</v>
      </c>
      <c r="E47" s="37">
        <f>('1. Vehicle Leases'!E44)</f>
        <v>0</v>
      </c>
      <c r="F47" s="37">
        <f>('1. Vehicle Leases'!F44)</f>
        <v>0</v>
      </c>
      <c r="G47" s="39">
        <f>('1. Vehicle Leases'!O44)</f>
        <v>0</v>
      </c>
      <c r="H47" s="39">
        <f>('1. Vehicle Leases'!P44)</f>
        <v>0</v>
      </c>
    </row>
    <row r="48" spans="2:9" ht="16.5" thickBot="1" x14ac:dyDescent="0.35">
      <c r="B48" s="36">
        <v>4</v>
      </c>
      <c r="C48" s="44" t="str">
        <f>'1. Vehicle Leases'!C45</f>
        <v>1/2 Ton Pickup 4WD, Standard Engine, 8' Bed, Extended Cab</v>
      </c>
      <c r="D48" s="1">
        <f>'1. Vehicle Leases'!D45</f>
        <v>2025</v>
      </c>
      <c r="E48" s="37">
        <f>('1. Vehicle Leases'!E45)</f>
        <v>0</v>
      </c>
      <c r="F48" s="37">
        <f>('1. Vehicle Leases'!F45)</f>
        <v>0</v>
      </c>
      <c r="G48" s="39">
        <f>('1. Vehicle Leases'!O45)</f>
        <v>0</v>
      </c>
      <c r="H48" s="39">
        <f>('1. Vehicle Leases'!P45)</f>
        <v>0</v>
      </c>
    </row>
    <row r="49" spans="2:8" ht="16.5" thickBot="1" x14ac:dyDescent="0.35">
      <c r="B49" s="36">
        <v>5</v>
      </c>
      <c r="C49" s="44" t="str">
        <f>'1. Vehicle Leases'!C46</f>
        <v>1/2 Ton Pickup 4WD, Hybrid Engine, 6’ Bed, Extended Cab</v>
      </c>
      <c r="D49" s="1">
        <f>'1. Vehicle Leases'!D46</f>
        <v>2025</v>
      </c>
      <c r="E49" s="37">
        <f>('1. Vehicle Leases'!E46)</f>
        <v>0</v>
      </c>
      <c r="F49" s="37">
        <f>('1. Vehicle Leases'!F46)</f>
        <v>0</v>
      </c>
      <c r="G49" s="39">
        <f>('1. Vehicle Leases'!O46)</f>
        <v>0</v>
      </c>
      <c r="H49" s="39">
        <f>('1. Vehicle Leases'!P46)</f>
        <v>0</v>
      </c>
    </row>
    <row r="50" spans="2:8" ht="16.5" thickBot="1" x14ac:dyDescent="0.35">
      <c r="B50" s="36">
        <v>6</v>
      </c>
      <c r="C50" s="44" t="str">
        <f>'1. Vehicle Leases'!C47</f>
        <v>1/2 Ton Pickup 4WD, Hybrid Engine, 8’ Bed, Extended Cab</v>
      </c>
      <c r="D50" s="1">
        <f>'1. Vehicle Leases'!D47</f>
        <v>2025</v>
      </c>
      <c r="E50" s="37">
        <f>('1. Vehicle Leases'!E47)</f>
        <v>0</v>
      </c>
      <c r="F50" s="37">
        <f>('1. Vehicle Leases'!F47)</f>
        <v>0</v>
      </c>
      <c r="G50" s="39">
        <f>('1. Vehicle Leases'!O47)</f>
        <v>0</v>
      </c>
      <c r="H50" s="39">
        <f>('1. Vehicle Leases'!P47)</f>
        <v>0</v>
      </c>
    </row>
    <row r="51" spans="2:8" ht="16.5" thickBot="1" x14ac:dyDescent="0.35">
      <c r="B51" s="36">
        <v>7</v>
      </c>
      <c r="C51" s="44" t="str">
        <f>'1. Vehicle Leases'!C48</f>
        <v>3/4 Ton Pickup 2WD, Tow Package Upgrade Engine, 6' Bed, Extended Cab</v>
      </c>
      <c r="D51" s="1">
        <f>'1. Vehicle Leases'!D48</f>
        <v>2025</v>
      </c>
      <c r="E51" s="37">
        <f>('1. Vehicle Leases'!E48)</f>
        <v>0</v>
      </c>
      <c r="F51" s="37">
        <f>('1. Vehicle Leases'!F48)</f>
        <v>0</v>
      </c>
      <c r="G51" s="39">
        <f>('1. Vehicle Leases'!O48)</f>
        <v>0</v>
      </c>
      <c r="H51" s="39">
        <f>('1. Vehicle Leases'!P48)</f>
        <v>0</v>
      </c>
    </row>
    <row r="52" spans="2:8" ht="16.5" thickBot="1" x14ac:dyDescent="0.35">
      <c r="B52" s="36">
        <v>8</v>
      </c>
      <c r="C52" s="44" t="str">
        <f>'1. Vehicle Leases'!C49</f>
        <v>3/4 Ton Pickup 2WD, Tow Package Upgrade Engine, 8' Bed, Extended Cab</v>
      </c>
      <c r="D52" s="1">
        <f>'1. Vehicle Leases'!D49</f>
        <v>2025</v>
      </c>
      <c r="E52" s="37">
        <f>('1. Vehicle Leases'!E49)</f>
        <v>0</v>
      </c>
      <c r="F52" s="37">
        <f>('1. Vehicle Leases'!F49)</f>
        <v>0</v>
      </c>
      <c r="G52" s="39">
        <f>('1. Vehicle Leases'!O49)</f>
        <v>0</v>
      </c>
      <c r="H52" s="39">
        <f>('1. Vehicle Leases'!P49)</f>
        <v>0</v>
      </c>
    </row>
    <row r="53" spans="2:8" ht="16.5" thickBot="1" x14ac:dyDescent="0.35">
      <c r="B53" s="36">
        <v>9</v>
      </c>
      <c r="C53" s="44" t="str">
        <f>'1. Vehicle Leases'!C50</f>
        <v>3/4 Ton Pickup 4WD, Tow Package Upgrade Engine, 6' Bed, Extended Cab</v>
      </c>
      <c r="D53" s="1">
        <f>'1. Vehicle Leases'!D50</f>
        <v>2025</v>
      </c>
      <c r="E53" s="37">
        <f>('1. Vehicle Leases'!E50)</f>
        <v>0</v>
      </c>
      <c r="F53" s="37">
        <f>('1. Vehicle Leases'!F50)</f>
        <v>0</v>
      </c>
      <c r="G53" s="39">
        <f>('1. Vehicle Leases'!O50)</f>
        <v>0</v>
      </c>
      <c r="H53" s="39">
        <f>('1. Vehicle Leases'!P50)</f>
        <v>0</v>
      </c>
    </row>
    <row r="54" spans="2:8" ht="16.5" thickBot="1" x14ac:dyDescent="0.35">
      <c r="B54" s="36">
        <v>10</v>
      </c>
      <c r="C54" s="44" t="str">
        <f>'1. Vehicle Leases'!C51</f>
        <v>3/4 Ton Pickup 4WD, Tow Package Upgrade Engine, 8' Bed, Extended Cab</v>
      </c>
      <c r="D54" s="1">
        <f>'1. Vehicle Leases'!D51</f>
        <v>2025</v>
      </c>
      <c r="E54" s="37">
        <f>('1. Vehicle Leases'!E51)</f>
        <v>0</v>
      </c>
      <c r="F54" s="37">
        <f>('1. Vehicle Leases'!F51)</f>
        <v>0</v>
      </c>
      <c r="G54" s="39">
        <f>('1. Vehicle Leases'!O51)</f>
        <v>0</v>
      </c>
      <c r="H54" s="39">
        <f>('1. Vehicle Leases'!P51)</f>
        <v>0</v>
      </c>
    </row>
    <row r="55" spans="2:8" ht="16.5" thickBot="1" x14ac:dyDescent="0.35">
      <c r="B55" s="36">
        <v>11</v>
      </c>
      <c r="C55" s="44" t="str">
        <f>'1. Vehicle Leases'!C52</f>
        <v>7 Passenger Minivan</v>
      </c>
      <c r="D55" s="1">
        <f>'1. Vehicle Leases'!D52</f>
        <v>2025</v>
      </c>
      <c r="E55" s="37">
        <f>('1. Vehicle Leases'!E52)</f>
        <v>0</v>
      </c>
      <c r="F55" s="37">
        <f>('1. Vehicle Leases'!F52)</f>
        <v>0</v>
      </c>
      <c r="G55" s="39">
        <f>('1. Vehicle Leases'!O52)</f>
        <v>0</v>
      </c>
      <c r="H55" s="39">
        <f>('1. Vehicle Leases'!P52)</f>
        <v>0</v>
      </c>
    </row>
    <row r="56" spans="2:8" ht="16.5" thickBot="1" x14ac:dyDescent="0.35">
      <c r="B56" s="36">
        <v>12</v>
      </c>
      <c r="C56" s="44" t="str">
        <f>'1. Vehicle Leases'!C53</f>
        <v>Compact Pickup Extended Cab 2WD</v>
      </c>
      <c r="D56" s="1">
        <f>'1. Vehicle Leases'!D53</f>
        <v>2025</v>
      </c>
      <c r="E56" s="37">
        <f>('1. Vehicle Leases'!E53)</f>
        <v>0</v>
      </c>
      <c r="F56" s="37">
        <f>('1. Vehicle Leases'!F53)</f>
        <v>0</v>
      </c>
      <c r="G56" s="39">
        <f>('1. Vehicle Leases'!O53)</f>
        <v>0</v>
      </c>
      <c r="H56" s="39">
        <f>('1. Vehicle Leases'!P53)</f>
        <v>0</v>
      </c>
    </row>
    <row r="57" spans="2:8" ht="16.5" thickBot="1" x14ac:dyDescent="0.35">
      <c r="B57" s="36">
        <v>13</v>
      </c>
      <c r="C57" s="44" t="str">
        <f>'1. Vehicle Leases'!C54</f>
        <v>Compact Pickup Extended Cab 4WD</v>
      </c>
      <c r="D57" s="1">
        <f>'1. Vehicle Leases'!D54</f>
        <v>2025</v>
      </c>
      <c r="E57" s="37">
        <f>('1. Vehicle Leases'!E54)</f>
        <v>0</v>
      </c>
      <c r="F57" s="37">
        <f>('1. Vehicle Leases'!F54)</f>
        <v>0</v>
      </c>
      <c r="G57" s="39">
        <f>('1. Vehicle Leases'!O54)</f>
        <v>0</v>
      </c>
      <c r="H57" s="39">
        <f>('1. Vehicle Leases'!P54)</f>
        <v>0</v>
      </c>
    </row>
    <row r="58" spans="2:8" ht="16.5" thickBot="1" x14ac:dyDescent="0.35">
      <c r="B58" s="36">
        <v>14</v>
      </c>
      <c r="C58" s="44" t="str">
        <f>'1. Vehicle Leases'!C55</f>
        <v>Midsize SUV FWD or RWD</v>
      </c>
      <c r="D58" s="1">
        <f>'1. Vehicle Leases'!D55</f>
        <v>2025</v>
      </c>
      <c r="E58" s="37">
        <f>('1. Vehicle Leases'!E55)</f>
        <v>0</v>
      </c>
      <c r="F58" s="37">
        <f>('1. Vehicle Leases'!F55)</f>
        <v>0</v>
      </c>
      <c r="G58" s="39">
        <f>('1. Vehicle Leases'!O55)</f>
        <v>0</v>
      </c>
      <c r="H58" s="39">
        <f>('1. Vehicle Leases'!P55)</f>
        <v>0</v>
      </c>
    </row>
    <row r="59" spans="2:8" ht="16.5" thickBot="1" x14ac:dyDescent="0.35">
      <c r="B59" s="36">
        <v>15</v>
      </c>
      <c r="C59" s="44" t="str">
        <f>'1. Vehicle Leases'!C56</f>
        <v>Midsize SUV AWD or 4WD</v>
      </c>
      <c r="D59" s="1">
        <f>'1. Vehicle Leases'!D56</f>
        <v>2025</v>
      </c>
      <c r="E59" s="37">
        <f>('1. Vehicle Leases'!E56)</f>
        <v>0</v>
      </c>
      <c r="F59" s="37">
        <f>('1. Vehicle Leases'!F56)</f>
        <v>0</v>
      </c>
      <c r="G59" s="39">
        <f>('1. Vehicle Leases'!O56)</f>
        <v>0</v>
      </c>
      <c r="H59" s="39">
        <f>('1. Vehicle Leases'!P56)</f>
        <v>0</v>
      </c>
    </row>
    <row r="60" spans="2:8" ht="16.5" thickBot="1" x14ac:dyDescent="0.35">
      <c r="B60" s="36">
        <v>16</v>
      </c>
      <c r="C60" s="44" t="str">
        <f>'1. Vehicle Leases'!C57</f>
        <v>Midsize SUV Hybrid FWD or RWD</v>
      </c>
      <c r="D60" s="1">
        <f>'1. Vehicle Leases'!D57</f>
        <v>2025</v>
      </c>
      <c r="E60" s="37">
        <f>('1. Vehicle Leases'!E57)</f>
        <v>0</v>
      </c>
      <c r="F60" s="37">
        <f>('1. Vehicle Leases'!F57)</f>
        <v>0</v>
      </c>
      <c r="G60" s="39">
        <f>('1. Vehicle Leases'!O57)</f>
        <v>0</v>
      </c>
      <c r="H60" s="39">
        <f>('1. Vehicle Leases'!P57)</f>
        <v>0</v>
      </c>
    </row>
    <row r="61" spans="2:8" ht="16.5" thickBot="1" x14ac:dyDescent="0.35">
      <c r="B61" s="36">
        <v>17</v>
      </c>
      <c r="C61" s="44" t="str">
        <f>'1. Vehicle Leases'!C58</f>
        <v>Midsize SUV Hybrid AWD or 4WD</v>
      </c>
      <c r="D61" s="1">
        <f>'1. Vehicle Leases'!D58</f>
        <v>2025</v>
      </c>
      <c r="E61" s="37">
        <f>('1. Vehicle Leases'!E58)</f>
        <v>0</v>
      </c>
      <c r="F61" s="37">
        <f>('1. Vehicle Leases'!F58)</f>
        <v>0</v>
      </c>
      <c r="G61" s="39">
        <f>('1. Vehicle Leases'!O58)</f>
        <v>0</v>
      </c>
      <c r="H61" s="39">
        <f>('1. Vehicle Leases'!P58)</f>
        <v>0</v>
      </c>
    </row>
    <row r="62" spans="2:8" ht="16.5" thickBot="1" x14ac:dyDescent="0.35">
      <c r="B62" s="36">
        <v>18</v>
      </c>
      <c r="C62" s="44" t="str">
        <f>'1. Vehicle Leases'!C59</f>
        <v>Small SUV/Crossover FWD or RWD</v>
      </c>
      <c r="D62" s="1">
        <f>'1. Vehicle Leases'!D59</f>
        <v>2025</v>
      </c>
      <c r="E62" s="37">
        <f>('1. Vehicle Leases'!E59)</f>
        <v>0</v>
      </c>
      <c r="F62" s="37">
        <f>('1. Vehicle Leases'!F59)</f>
        <v>0</v>
      </c>
      <c r="G62" s="39">
        <f>('1. Vehicle Leases'!O59)</f>
        <v>0</v>
      </c>
      <c r="H62" s="39">
        <f>('1. Vehicle Leases'!P59)</f>
        <v>0</v>
      </c>
    </row>
    <row r="63" spans="2:8" ht="16.5" thickBot="1" x14ac:dyDescent="0.35">
      <c r="B63" s="36">
        <v>19</v>
      </c>
      <c r="C63" s="44" t="str">
        <f>'1. Vehicle Leases'!C60</f>
        <v>Small SUV/Crossover AWD or 4WD</v>
      </c>
      <c r="D63" s="1">
        <f>'1. Vehicle Leases'!D60</f>
        <v>2025</v>
      </c>
      <c r="E63" s="37">
        <f>('1. Vehicle Leases'!E60)</f>
        <v>0</v>
      </c>
      <c r="F63" s="37">
        <f>('1. Vehicle Leases'!F60)</f>
        <v>0</v>
      </c>
      <c r="G63" s="39">
        <f>('1. Vehicle Leases'!O60)</f>
        <v>0</v>
      </c>
      <c r="H63" s="39">
        <f>('1. Vehicle Leases'!P60)</f>
        <v>0</v>
      </c>
    </row>
    <row r="64" spans="2:8" ht="16.5" thickBot="1" x14ac:dyDescent="0.35">
      <c r="B64" s="36">
        <v>20</v>
      </c>
      <c r="C64" s="44" t="str">
        <f>'1. Vehicle Leases'!C61</f>
        <v>Full Size SUV 4WD Cloth</v>
      </c>
      <c r="D64" s="1">
        <f>'1. Vehicle Leases'!D61</f>
        <v>2025</v>
      </c>
      <c r="E64" s="37">
        <f>('1. Vehicle Leases'!E61)</f>
        <v>0</v>
      </c>
      <c r="F64" s="37">
        <f>('1. Vehicle Leases'!F61)</f>
        <v>0</v>
      </c>
      <c r="G64" s="39">
        <f>('1. Vehicle Leases'!O61)</f>
        <v>0</v>
      </c>
      <c r="H64" s="39">
        <f>('1. Vehicle Leases'!P61)</f>
        <v>0</v>
      </c>
    </row>
    <row r="65" spans="2:8" ht="16.5" thickBot="1" x14ac:dyDescent="0.35">
      <c r="B65" s="36">
        <v>21</v>
      </c>
      <c r="C65" s="44" t="str">
        <f>'1. Vehicle Leases'!C62</f>
        <v>Full Size SUV 4WD Leather</v>
      </c>
      <c r="D65" s="1">
        <f>'1. Vehicle Leases'!D62</f>
        <v>2025</v>
      </c>
      <c r="E65" s="37">
        <f>('1. Vehicle Leases'!E62)</f>
        <v>0</v>
      </c>
      <c r="F65" s="37">
        <f>('1. Vehicle Leases'!F62)</f>
        <v>0</v>
      </c>
      <c r="G65" s="39">
        <f>('1. Vehicle Leases'!O62)</f>
        <v>0</v>
      </c>
      <c r="H65" s="39">
        <f>('1. Vehicle Leases'!P62)</f>
        <v>0</v>
      </c>
    </row>
    <row r="66" spans="2:8" ht="16.5" thickBot="1" x14ac:dyDescent="0.35">
      <c r="B66" s="36">
        <v>22</v>
      </c>
      <c r="C66" s="44" t="str">
        <f>'1. Vehicle Leases'!C63</f>
        <v>Compact Sedan</v>
      </c>
      <c r="D66" s="1">
        <f>'1. Vehicle Leases'!D63</f>
        <v>2025</v>
      </c>
      <c r="E66" s="37">
        <f>('1. Vehicle Leases'!E63)</f>
        <v>0</v>
      </c>
      <c r="F66" s="37">
        <f>('1. Vehicle Leases'!F63)</f>
        <v>0</v>
      </c>
      <c r="G66" s="39">
        <f>('1. Vehicle Leases'!O63)</f>
        <v>0</v>
      </c>
      <c r="H66" s="39">
        <f>('1. Vehicle Leases'!P63)</f>
        <v>0</v>
      </c>
    </row>
    <row r="67" spans="2:8" ht="16.5" thickBot="1" x14ac:dyDescent="0.35">
      <c r="B67" s="36">
        <v>23</v>
      </c>
      <c r="C67" s="44" t="str">
        <f>'1. Vehicle Leases'!C64</f>
        <v>Midsize Sedan</v>
      </c>
      <c r="D67" s="1">
        <f>'1. Vehicle Leases'!D64</f>
        <v>2025</v>
      </c>
      <c r="E67" s="37">
        <f>('1. Vehicle Leases'!E64)</f>
        <v>0</v>
      </c>
      <c r="F67" s="37">
        <f>('1. Vehicle Leases'!F64)</f>
        <v>0</v>
      </c>
      <c r="G67" s="39">
        <f>('1. Vehicle Leases'!O64)</f>
        <v>0</v>
      </c>
      <c r="H67" s="39">
        <f>('1. Vehicle Leases'!P64)</f>
        <v>0</v>
      </c>
    </row>
    <row r="68" spans="2:8" ht="16.5" thickBot="1" x14ac:dyDescent="0.35">
      <c r="B68" s="36">
        <v>24</v>
      </c>
      <c r="C68" s="44" t="str">
        <f>'1. Vehicle Leases'!C65</f>
        <v>Full Size Sedan</v>
      </c>
      <c r="D68" s="1">
        <f>'1. Vehicle Leases'!D65</f>
        <v>2025</v>
      </c>
      <c r="E68" s="37">
        <f>('1. Vehicle Leases'!E65)</f>
        <v>0</v>
      </c>
      <c r="F68" s="37">
        <f>('1. Vehicle Leases'!F65)</f>
        <v>0</v>
      </c>
      <c r="G68" s="39">
        <f>('1. Vehicle Leases'!O65)</f>
        <v>0</v>
      </c>
      <c r="H68" s="39">
        <f>('1. Vehicle Leases'!P65)</f>
        <v>0</v>
      </c>
    </row>
    <row r="69" spans="2:8" ht="16.5" thickBot="1" x14ac:dyDescent="0.35">
      <c r="B69" s="36">
        <v>25</v>
      </c>
      <c r="C69" s="44" t="str">
        <f>'1. Vehicle Leases'!C66</f>
        <v>Full Size Hybrid Sedan</v>
      </c>
      <c r="D69" s="1">
        <f>'1. Vehicle Leases'!D66</f>
        <v>2025</v>
      </c>
      <c r="E69" s="37">
        <f>('1. Vehicle Leases'!E66)</f>
        <v>0</v>
      </c>
      <c r="F69" s="37">
        <f>('1. Vehicle Leases'!F66)</f>
        <v>0</v>
      </c>
      <c r="G69" s="39">
        <f>('1. Vehicle Leases'!O66)</f>
        <v>0</v>
      </c>
      <c r="H69" s="39">
        <f>('1. Vehicle Leases'!P66)</f>
        <v>0</v>
      </c>
    </row>
    <row r="70" spans="2:8" ht="15.75" thickBot="1" x14ac:dyDescent="0.3">
      <c r="G70" s="30">
        <f>SUM(G45:G69)</f>
        <v>0</v>
      </c>
      <c r="H70" s="30">
        <f>SUM(H45:H69)</f>
        <v>0</v>
      </c>
    </row>
    <row r="71" spans="2:8" ht="15.75" thickTop="1" x14ac:dyDescent="0.25"/>
  </sheetData>
  <sheetProtection algorithmName="SHA-512" hashValue="IYTSOYaU6SlivNm1G2YTg9XQJWwgihgnnfTfQazLS/qAVrAEIaTX9HDGN2zQFHJezdJeCD2g0ob3QvTZJns+kw==" saltValue="xdIt2ZOt0mZmPDwhRzjulQ==" spinCount="100000" sheet="1" objects="1" scenarios="1" selectLockedCells="1"/>
  <mergeCells count="2">
    <mergeCell ref="B6:H7"/>
    <mergeCell ref="B42:H4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1. Vehicle Leases</vt:lpstr>
      <vt:lpstr>2. Options</vt:lpstr>
      <vt:lpstr>3. Excess Mileage</vt:lpstr>
      <vt:lpstr>4.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2018-12-14T21:39:30Z</dcterms:created>
  <dcterms:modified xsi:type="dcterms:W3CDTF">2024-04-17T16:40:16Z</dcterms:modified>
</cp:coreProperties>
</file>