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osmb.nas01.tn.gov\ba_gs_purchasing\0 Document Matrix\Current Documents\Procurement File Template\7) Evaluation Documentation\"/>
    </mc:Choice>
  </mc:AlternateContent>
  <xr:revisionPtr revIDLastSave="0" documentId="13_ncr:1_{750C6156-B3AA-4122-BAF1-F7EE8DFC2A10}" xr6:coauthVersionLast="47" xr6:coauthVersionMax="47" xr10:uidLastSave="{00000000-0000-0000-0000-000000000000}"/>
  <bookViews>
    <workbookView xWindow="20370" yWindow="-120" windowWidth="15600" windowHeight="18840" activeTab="1" xr2:uid="{B4588E2E-8A51-4F68-82A1-A43BE40578C9}"/>
  </bookViews>
  <sheets>
    <sheet name="Instructions" sheetId="1" r:id="rId1"/>
    <sheet name="Evaluation Lin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0" i="2" l="1"/>
  <c r="J49" i="2"/>
  <c r="J48" i="2"/>
  <c r="J47" i="2"/>
  <c r="J46" i="2"/>
  <c r="J45" i="2"/>
  <c r="J44" i="2"/>
  <c r="J43" i="2"/>
  <c r="K50" i="2" s="1"/>
  <c r="J41" i="2"/>
  <c r="J40" i="2"/>
  <c r="J39" i="2"/>
  <c r="J38" i="2"/>
  <c r="J36" i="2"/>
  <c r="J35" i="2"/>
  <c r="J34" i="2"/>
  <c r="J33" i="2"/>
  <c r="J32" i="2"/>
  <c r="J31" i="2"/>
  <c r="J29" i="2"/>
  <c r="J28" i="2"/>
  <c r="J27" i="2"/>
  <c r="J26" i="2"/>
  <c r="J25" i="2"/>
  <c r="J24" i="2"/>
  <c r="J23" i="2"/>
  <c r="J22" i="2"/>
  <c r="J21" i="2"/>
  <c r="J20" i="2"/>
  <c r="J19" i="2"/>
  <c r="J17" i="2"/>
  <c r="J16" i="2"/>
  <c r="J15" i="2"/>
  <c r="J14" i="2"/>
  <c r="J13" i="2"/>
  <c r="K29" i="2" l="1"/>
  <c r="K17" i="2"/>
  <c r="K36" i="2"/>
  <c r="K41" i="2"/>
</calcChain>
</file>

<file path=xl/sharedStrings.xml><?xml version="1.0" encoding="utf-8"?>
<sst xmlns="http://schemas.openxmlformats.org/spreadsheetml/2006/main" count="145" uniqueCount="91">
  <si>
    <t xml:space="preserve">Statewide Contract (SWC) 365 Paper and Plastic Goods 
Event ID: 32110-13281   
State of Tennessee   
Department of General Services, Central Procurement Office   </t>
  </si>
  <si>
    <t>1.</t>
  </si>
  <si>
    <t>Instructions</t>
  </si>
  <si>
    <t>STEP 1</t>
  </si>
  <si>
    <r>
      <rPr>
        <sz val="11"/>
        <color rgb="FF000000"/>
        <rFont val="Arial"/>
        <family val="2"/>
      </rPr>
      <t>On this tab and all remaining tabs, please populate only</t>
    </r>
    <r>
      <rPr>
        <b/>
        <sz val="11"/>
        <color rgb="FF000000"/>
        <rFont val="Arial"/>
        <family val="2"/>
      </rPr>
      <t xml:space="preserve"> </t>
    </r>
    <r>
      <rPr>
        <b/>
        <u/>
        <sz val="11"/>
        <rFont val="Arial"/>
        <family val="2"/>
      </rPr>
      <t xml:space="preserve">GREEN SHADED CELLS. </t>
    </r>
    <r>
      <rPr>
        <sz val="11"/>
        <rFont val="Arial"/>
        <family val="2"/>
      </rPr>
      <t>Y</t>
    </r>
    <r>
      <rPr>
        <sz val="11"/>
        <color rgb="FF000000"/>
        <rFont val="Arial"/>
        <family val="2"/>
      </rPr>
      <t>ou will find 2 tabs on this document (Instructions and Evaluation Lines).</t>
    </r>
  </si>
  <si>
    <t>STEP 2</t>
  </si>
  <si>
    <t>STEP 3</t>
  </si>
  <si>
    <t>2.</t>
  </si>
  <si>
    <t>Evaluation</t>
  </si>
  <si>
    <t>2.1. Option to Award by Grouped Lines.</t>
  </si>
  <si>
    <t>3.</t>
  </si>
  <si>
    <t>Company Information</t>
  </si>
  <si>
    <t>Please provide the following basic information about your company:</t>
  </si>
  <si>
    <t>Company Name</t>
  </si>
  <si>
    <t>Headquarters Address</t>
  </si>
  <si>
    <t>Regional Address</t>
  </si>
  <si>
    <t>Provide the following information regarding the main contact completing this bid:</t>
  </si>
  <si>
    <t>Primary contact</t>
  </si>
  <si>
    <t>Additional Contact
(If any)</t>
  </si>
  <si>
    <t>Contact Name</t>
  </si>
  <si>
    <t>Contact Title</t>
  </si>
  <si>
    <t>Office Telephone Number</t>
  </si>
  <si>
    <t>Mobile Phone Number (Optional)</t>
  </si>
  <si>
    <r>
      <t xml:space="preserve">
</t>
    </r>
    <r>
      <rPr>
        <sz val="11"/>
        <rFont val="Arial"/>
        <family val="2"/>
      </rPr>
      <t>The State may award a single contract for all line items to the Respondent whose response meets the requirements and criteria in this ITB at the lowest cost. Alternatively, the State may award separate contracts for each group of line items using the following method:</t>
    </r>
    <r>
      <rPr>
        <sz val="11"/>
        <rFont val="Calibri"/>
        <family val="2"/>
      </rPr>
      <t xml:space="preserve">
</t>
    </r>
    <r>
      <rPr>
        <sz val="11"/>
        <color rgb="FFFF0000"/>
        <rFont val="Calibri"/>
        <family val="2"/>
      </rPr>
      <t xml:space="preserve">                
                    </t>
    </r>
    <r>
      <rPr>
        <sz val="11"/>
        <rFont val="Arial"/>
        <family val="2"/>
      </rPr>
      <t xml:space="preserve">Group 1: Non-Disposable Culinary Items                                                                                                                                                                                                                                                        </t>
    </r>
    <r>
      <rPr>
        <sz val="11"/>
        <color rgb="FFFF0000"/>
        <rFont val="Arial"/>
        <family val="2"/>
      </rPr>
      <t xml:space="preserve">
               </t>
    </r>
    <r>
      <rPr>
        <sz val="11"/>
        <rFont val="Arial"/>
        <family val="2"/>
      </rPr>
      <t>Group 2: Disposable Culinary Items</t>
    </r>
    <r>
      <rPr>
        <sz val="11"/>
        <color rgb="FFFF0000"/>
        <rFont val="Arial"/>
        <family val="2"/>
      </rPr>
      <t xml:space="preserve">
               </t>
    </r>
    <r>
      <rPr>
        <sz val="11"/>
        <rFont val="Arial"/>
        <family val="2"/>
      </rPr>
      <t xml:space="preserve">Group 3: Janitorial Paper Producs and Dispensers </t>
    </r>
    <r>
      <rPr>
        <sz val="11"/>
        <color rgb="FFFF0000"/>
        <rFont val="Arial"/>
        <family val="2"/>
      </rPr>
      <t xml:space="preserve">
               </t>
    </r>
    <r>
      <rPr>
        <sz val="11"/>
        <rFont val="Arial"/>
        <family val="2"/>
      </rPr>
      <t xml:space="preserve">Group 4: Paper Bags    </t>
    </r>
    <r>
      <rPr>
        <sz val="11"/>
        <color rgb="FFFF0000"/>
        <rFont val="Arial"/>
        <family val="2"/>
      </rPr>
      <t xml:space="preserve">                                                                                                                                                                                                                                                                    </t>
    </r>
    <r>
      <rPr>
        <sz val="11"/>
        <color rgb="FFFF0000"/>
        <rFont val="Calibri"/>
        <family val="2"/>
      </rPr>
      <t xml:space="preserve">
                    </t>
    </r>
    <r>
      <rPr>
        <sz val="11"/>
        <rFont val="Arial"/>
        <family val="2"/>
      </rPr>
      <t xml:space="preserve">Group 5: Trash Can Liners
</t>
    </r>
    <r>
      <rPr>
        <sz val="11"/>
        <color rgb="FFFF0000"/>
        <rFont val="Calibri"/>
        <family val="2"/>
      </rPr>
      <t xml:space="preserve">
</t>
    </r>
  </si>
  <si>
    <t>Email</t>
  </si>
  <si>
    <t xml:space="preserve">State of Tennessee SWC 365 Paper and Plastic Goods ITB - Evaluation Worksheet ONLY </t>
  </si>
  <si>
    <t>A Respondent to this ITB must bid all core line items per group and provide the catalog discount within the Evaluation Model to be considered a responsive and responsible Respondent. For each core item group, the Respondents unit bid price shall be discounted by the associated catalog discount to obtain the core item total. The Respondent(s) with the lowest total in row K17, K29, K36, K41, and/or K50 will be awarded applicable group(s).</t>
  </si>
  <si>
    <t>INSTRUCTIONS:</t>
  </si>
  <si>
    <t>Follow the Instructions to provide your prices for the Evaluation Model only.</t>
  </si>
  <si>
    <t>&gt; Please Provide the Manufacturer Name of  Product in column D</t>
  </si>
  <si>
    <t>&gt; Please Provide the Manufacturer Model No. # for  Product in column E</t>
  </si>
  <si>
    <t>&gt; Please provide the catalog list price(s) of your Products in column H</t>
  </si>
  <si>
    <t>&gt; Please list your discount off catalog price in Column I for each group</t>
  </si>
  <si>
    <t xml:space="preserve">&gt; Prices in Column J &amp; K will automatically calculate </t>
  </si>
  <si>
    <t>&gt; Respondents have to bid all lines in specified group to be considered responsive.</t>
  </si>
  <si>
    <r>
      <rPr>
        <b/>
        <u/>
        <sz val="11"/>
        <color theme="1"/>
        <rFont val="Calibri"/>
        <family val="2"/>
        <scheme val="minor"/>
      </rPr>
      <t>IMPORTANT:</t>
    </r>
    <r>
      <rPr>
        <b/>
        <sz val="11"/>
        <color theme="1"/>
        <rFont val="Calibri"/>
        <family val="2"/>
        <scheme val="minor"/>
      </rPr>
      <t xml:space="preserve"> Please submit your most recent catalog with list prices for all Products as a separate attachment (readable .pdf, xls, .xlsx files are acceptable)</t>
    </r>
  </si>
  <si>
    <t>Group</t>
  </si>
  <si>
    <t>Item Description</t>
  </si>
  <si>
    <t>UOM</t>
  </si>
  <si>
    <t>Manufacturer/Brand</t>
  </si>
  <si>
    <t>Model #</t>
  </si>
  <si>
    <t>Quantity</t>
  </si>
  <si>
    <t>Currency</t>
  </si>
  <si>
    <t xml:space="preserve"> Catalog List Price (in USD)</t>
  </si>
  <si>
    <t xml:space="preserve">Discount % on the Catalog Price </t>
  </si>
  <si>
    <t xml:space="preserve">State of TN Discounted Price </t>
  </si>
  <si>
    <t>Tray, Five (5) Compartment, Polycarbonate, Tan, 13 3/4 X 10 5/8. Break-Resistant; Can Withstand High Heat, Stain, Scratch, Odor, and Acid-Resistant</t>
  </si>
  <si>
    <t>CA</t>
  </si>
  <si>
    <t>USD</t>
  </si>
  <si>
    <t>Entrée Dish, 1-Cavity, White, Approximately 7.6 In. Long X 5.1 In. High, Microwave-Safe, Can Withstand High Heat Without Leakage, 1000/Ca.</t>
  </si>
  <si>
    <t>Side Dish, 6 Oz., White, Approximately 5 1/8 In. Long X 3 7/8 In. Wide X 1 In. High, Can Withstand High Heat Without Leakage, 1000 Ca.</t>
  </si>
  <si>
    <t>Rectangular Soup Bowl, 8 Oz., White, Approximately 4.7 In. Long X 3.7 In. Wide X 1.7 In. High, Can Wtihstand High Heat Without Leakage, 1000/Ca., Bowls Shall Have A Capacity Of Approximately 10 Ounces (Brim Full) And 8 Ounces (Normal Fill) Level.</t>
  </si>
  <si>
    <t>Group 1 Total</t>
  </si>
  <si>
    <t>Group One Catalog</t>
  </si>
  <si>
    <t>Tray, Food, Disposable, Carry Out, Foam 9 3/4 In. X 3 1/4 In. (Approx Size), 3 Sections, 250 Per Case. Can Withstand High Heat; Oil And Water Resistant; Durable And Sturdy With Clamshell Hinged Closure.</t>
  </si>
  <si>
    <t>Tray, Food, Disposable, Carry Out, Foam, 9 In. X 9 In., X 3 In. (Approx Size), 3 Sections, 200 Per Case. Can Withstand High Heat; Oil And Water Resistant; Durable And Sturdy With Clamshell Hinged Closure.</t>
  </si>
  <si>
    <t>Plates Paper, Plain, 9 In., Pressed From Laminated Paper Board, White, Acceptable Range: 8 3/4 In. To 9 In., 500 Per Case.</t>
  </si>
  <si>
    <t xml:space="preserve">Spork, Medium Weight, Polypropylene, White, Individually Wrapped, 1000/Ca. </t>
  </si>
  <si>
    <t>Napkins, Dispenser Type, 1-Ply, 12 In. X 17 In., White, 6000/Ca. Napkins Are To Be Made From 100% Recyled Fiber.</t>
  </si>
  <si>
    <t>Coffee Stirrer, Wood, 5.5 In., Natural, Unwrapped, 1000/Ca.</t>
  </si>
  <si>
    <t>Cup, Foam, 8 Oz., Disposable, White, 25/SL, 40 SL/Ca.</t>
  </si>
  <si>
    <t>Cup, Foam, Disposable, 12 Oz., Cup To Hold 180 Degree Liquid, 1000/Ca.</t>
  </si>
  <si>
    <t>Foil, Aluminum, Heavy Duty, 18 In. Wide X 500 Feet Roll / 1 Roll Per Carton</t>
  </si>
  <si>
    <t>RL</t>
  </si>
  <si>
    <t>Wrap, Plastic Film, Medium Weight, 18 In. Wide X 2000 Feet, Dispenser Roll, 1 Roll</t>
  </si>
  <si>
    <t>Group 2 Total</t>
  </si>
  <si>
    <t>Group Two Catalog</t>
  </si>
  <si>
    <t>Tissue, Toilet, 2-Ply, Feather Soft Bath Tissue, 4.5 In. X 3.65 In., 96 Rl/Ca., White, 96 Per Case, Roll Tissue Shall Be Evenly And Tightly Wound On A Stiff Paperboard Core Having An Inside Diameter Of 1.25 to 1.625.</t>
  </si>
  <si>
    <t>Tissue, Toilet, 1 Ply, Facial Quality, 96 Per Case, Industrial Roll Tissue, 1 Ply, White, 96 Per Case. Roll Shall Be Tightly Wound On A Stiff Paperboard Core Having An Inside Diameter Of 1.25 To 1.625.</t>
  </si>
  <si>
    <t>Tissue, Toilet, 2 Ply, Jumbo Roll, Facial Quality, 12 Rolls Per Case, Approx. 30 Lbs Per Case, Tensile Strength Machine Direction 16 (454) &amp; Cross Direction 6 (170), Brightness Of Paper 73% Or Better, Sheet Dimension 3.6 Min. L X 3.9 Min. W X 1000', Siz.</t>
  </si>
  <si>
    <t>Towels, Paper, 9.25 In. X 9.50 In., 1 Ply, Multifold, Bulk Pack, White, Case Pack, 4000 Per Case.</t>
  </si>
  <si>
    <t>Towels, Paper, 9 In. X 9.50 In., 1 Ply, Multifold, Bulk Pack, Natural, Case Pack, 4000 Per Case.</t>
  </si>
  <si>
    <t>Group 3 Total</t>
  </si>
  <si>
    <t>Group Three Catalog</t>
  </si>
  <si>
    <t>Bag, Paper, 1/4 Barrel, 60 Basis, Standard Sizes And Weights, 250 Bags Per Bale, Recycled Content 5.0%</t>
  </si>
  <si>
    <t>BA</t>
  </si>
  <si>
    <t>Bag, Paper, 1/6 Barrel, 57 Basis, Standard Sizes And Weights, 500 Bags Per Bale, Recycled Content 5.0%</t>
  </si>
  <si>
    <t>Bag, Paper, 17 X 9 X 17, 27 Quart, 40 Basis, 250 Bags Per Bale</t>
  </si>
  <si>
    <t>Group 4 Total</t>
  </si>
  <si>
    <t>Group Four Catalog</t>
  </si>
  <si>
    <t>Liner, Waste Receptacle, 43 X 47, 55 Gal., 2 Mil Thick, Clear, 100/Case.</t>
  </si>
  <si>
    <t>Liner, Waste Receptacle, 30 X 36, 30 Gal., 1.5 Mil Thick, Clear, 250/Case.</t>
  </si>
  <si>
    <t>Liner, Waste Receptacle, 38 X 58, 55 Gal., 3 Mil Thick, Colored, 100/Case.</t>
  </si>
  <si>
    <t>Liner, Waste Receptacle, 30 X 36, 30 Gal., 1 Mil Thick, Clear, 250/Case.</t>
  </si>
  <si>
    <t>Liner, Waste Receptacle, 43 X 47, 55 Gal., 1.5 Mil Thick, Clear, 100/Case.</t>
  </si>
  <si>
    <t>Liner, Waste Receptacle, 38 X 58, 55 Gal., 2 Mil Thick, Colored, 100/Case.</t>
  </si>
  <si>
    <t>Liner, Waste Receptacle, 38 X 58, 55 Gal., 3 Mil Thick, Clear, 50/Case.</t>
  </si>
  <si>
    <t>Group 5 Total</t>
  </si>
  <si>
    <t>Group Five Catalog</t>
  </si>
  <si>
    <r>
      <t xml:space="preserve">In order for your Evaluation Model to be valid, Bidders must provide pricing for every line item within the Evaluation Model. </t>
    </r>
    <r>
      <rPr>
        <b/>
        <sz val="11"/>
        <color rgb="FF000000"/>
        <rFont val="Arial"/>
        <family val="2"/>
      </rPr>
      <t xml:space="preserve">Individual items bid will be used for evaluation purposes only. </t>
    </r>
    <r>
      <rPr>
        <sz val="11"/>
        <color rgb="FF000000"/>
        <rFont val="Arial"/>
        <family val="2"/>
      </rPr>
      <t xml:space="preserve">You MUST fill out every </t>
    </r>
    <r>
      <rPr>
        <b/>
        <u/>
        <sz val="11"/>
        <color rgb="FF000000"/>
        <rFont val="Arial"/>
        <family val="2"/>
      </rPr>
      <t>GREEN SHADED CELL</t>
    </r>
    <r>
      <rPr>
        <sz val="11"/>
        <color rgb="FF000000"/>
        <rFont val="Arial"/>
        <family val="2"/>
      </rPr>
      <t xml:space="preserve"> in the rows.</t>
    </r>
  </si>
  <si>
    <t xml:space="preserve">Pricing must include all delivery (fifteen days), shipping, service, restocking and administrative costs associated with the product.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</si>
</sst>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quot;$&quot;* #,##0_);_(&quot;$&quot;* \(#,##0\);_(&quot;$&quot;*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1"/>
      <color rgb="FFFFFFFF"/>
      <name val="Calibri"/>
      <family val="2"/>
    </font>
    <font>
      <b/>
      <sz val="11"/>
      <color rgb="FF000000"/>
      <name val="Palatino Linotype"/>
      <family val="1"/>
    </font>
    <font>
      <b/>
      <sz val="11"/>
      <color rgb="FF000000"/>
      <name val="Arial"/>
      <family val="2"/>
    </font>
    <font>
      <sz val="11"/>
      <color rgb="FF000000"/>
      <name val="Arial"/>
      <family val="2"/>
    </font>
    <font>
      <b/>
      <u/>
      <sz val="11"/>
      <name val="Arial"/>
      <family val="2"/>
    </font>
    <font>
      <sz val="11"/>
      <name val="Arial"/>
      <family val="2"/>
    </font>
    <font>
      <b/>
      <u/>
      <sz val="11"/>
      <color rgb="FF000000"/>
      <name val="Arial"/>
      <family val="2"/>
    </font>
    <font>
      <sz val="11"/>
      <color theme="1"/>
      <name val="Calibri"/>
      <family val="2"/>
    </font>
    <font>
      <b/>
      <sz val="11"/>
      <name val="Calibri"/>
      <family val="2"/>
    </font>
    <font>
      <b/>
      <sz val="11"/>
      <color rgb="FFFF0000"/>
      <name val="Calibri"/>
      <family val="2"/>
    </font>
    <font>
      <sz val="11"/>
      <color rgb="FFFF0000"/>
      <name val="Calibri"/>
      <family val="2"/>
    </font>
    <font>
      <sz val="11"/>
      <name val="Calibri"/>
      <family val="2"/>
    </font>
    <font>
      <sz val="11"/>
      <color rgb="FFFF0000"/>
      <name val="Arial"/>
      <family val="2"/>
    </font>
    <font>
      <b/>
      <sz val="10"/>
      <name val="Open Sans"/>
      <family val="2"/>
    </font>
    <font>
      <sz val="10"/>
      <color rgb="FF000000"/>
      <name val="Open Sans"/>
      <family val="2"/>
    </font>
    <font>
      <sz val="10"/>
      <name val="Open Sans"/>
      <family val="2"/>
    </font>
    <font>
      <sz val="10"/>
      <color rgb="FF0000FF"/>
      <name val="Open Sans"/>
      <family val="2"/>
    </font>
    <font>
      <b/>
      <sz val="14"/>
      <color theme="1"/>
      <name val="Calibri"/>
      <family val="2"/>
      <scheme val="minor"/>
    </font>
    <font>
      <b/>
      <u/>
      <sz val="11"/>
      <color theme="1"/>
      <name val="Calibri"/>
      <family val="2"/>
      <scheme val="minor"/>
    </font>
    <font>
      <b/>
      <sz val="11"/>
      <name val="Calibri"/>
      <family val="2"/>
      <scheme val="minor"/>
    </font>
    <font>
      <sz val="11"/>
      <color rgb="FF000000"/>
      <name val="Calibri"/>
      <family val="2"/>
    </font>
    <font>
      <b/>
      <sz val="20"/>
      <color theme="1"/>
      <name val="Calibri"/>
      <family val="2"/>
      <scheme val="minor"/>
    </font>
    <font>
      <sz val="11"/>
      <color rgb="FFFF0000"/>
      <name val="Calibri"/>
      <family val="2"/>
      <scheme val="minor"/>
    </font>
  </fonts>
  <fills count="13">
    <fill>
      <patternFill patternType="none"/>
    </fill>
    <fill>
      <patternFill patternType="gray125"/>
    </fill>
    <fill>
      <patternFill patternType="solid">
        <fgColor rgb="FF808080"/>
        <bgColor rgb="FF000000"/>
      </patternFill>
    </fill>
    <fill>
      <patternFill patternType="solid">
        <fgColor rgb="FFD9D9D9"/>
        <bgColor rgb="FF000000"/>
      </patternFill>
    </fill>
    <fill>
      <patternFill patternType="solid">
        <fgColor theme="0" tint="-0.14999847407452621"/>
        <bgColor indexed="64"/>
      </patternFill>
    </fill>
    <fill>
      <patternFill patternType="solid">
        <fgColor rgb="FFBFBFBF"/>
        <bgColor rgb="FFFFFFFF"/>
      </patternFill>
    </fill>
    <fill>
      <patternFill patternType="solid">
        <fgColor theme="9" tint="0.59999389629810485"/>
        <bgColor rgb="FFFFFFFF"/>
      </patternFill>
    </fill>
    <fill>
      <patternFill patternType="solid">
        <fgColor rgb="FFFFFFFF"/>
        <bgColor rgb="FFFFFFFF"/>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11">
    <xf numFmtId="0" fontId="0" fillId="0" borderId="0" xfId="0"/>
    <xf numFmtId="49" fontId="4" fillId="2" borderId="1" xfId="0" applyNumberFormat="1" applyFont="1" applyFill="1" applyBorder="1" applyAlignment="1">
      <alignment horizontal="right" vertical="center"/>
    </xf>
    <xf numFmtId="0" fontId="5" fillId="3" borderId="9" xfId="0" applyFont="1" applyFill="1" applyBorder="1" applyAlignment="1">
      <alignment horizontal="center" vertical="center"/>
    </xf>
    <xf numFmtId="0" fontId="11" fillId="4" borderId="0" xfId="0" applyFont="1" applyFill="1"/>
    <xf numFmtId="0" fontId="4" fillId="2" borderId="19" xfId="0" applyFont="1" applyFill="1" applyBorder="1" applyAlignment="1">
      <alignment horizontal="left" vertical="center" wrapText="1"/>
    </xf>
    <xf numFmtId="0" fontId="11" fillId="0" borderId="0" xfId="0" applyFont="1"/>
    <xf numFmtId="0" fontId="19" fillId="0" borderId="2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1" xfId="0" applyFont="1" applyBorder="1" applyAlignment="1">
      <alignment horizontal="center" vertical="center" wrapText="1"/>
    </xf>
    <xf numFmtId="0" fontId="17" fillId="5" borderId="9"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20" fillId="6" borderId="9" xfId="0" applyFont="1" applyFill="1" applyBorder="1" applyAlignment="1" applyProtection="1">
      <alignment horizontal="left" vertical="center" wrapText="1"/>
      <protection locked="0"/>
    </xf>
    <xf numFmtId="0" fontId="19" fillId="7" borderId="21"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20" fillId="6" borderId="9" xfId="0" applyFont="1" applyFill="1" applyBorder="1" applyAlignment="1" applyProtection="1">
      <alignment vertical="center" wrapText="1"/>
      <protection locked="0"/>
    </xf>
    <xf numFmtId="0" fontId="19" fillId="0" borderId="13" xfId="0" applyFont="1" applyBorder="1" applyAlignment="1">
      <alignment horizontal="center" vertical="center" wrapText="1"/>
    </xf>
    <xf numFmtId="0" fontId="20" fillId="6" borderId="23" xfId="0" applyFont="1" applyFill="1" applyBorder="1" applyAlignment="1" applyProtection="1">
      <alignment vertical="center" wrapText="1"/>
      <protection locked="0"/>
    </xf>
    <xf numFmtId="0" fontId="19" fillId="7"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11" borderId="27" xfId="0" applyFont="1" applyFill="1" applyBorder="1" applyAlignment="1">
      <alignment horizontal="center" vertical="center"/>
    </xf>
    <xf numFmtId="0" fontId="2" fillId="11" borderId="28" xfId="0" applyFont="1" applyFill="1" applyBorder="1" applyAlignment="1">
      <alignment horizontal="center" vertical="center"/>
    </xf>
    <xf numFmtId="0" fontId="2" fillId="11" borderId="29" xfId="0" applyFont="1" applyFill="1" applyBorder="1" applyAlignment="1">
      <alignment horizontal="center" vertical="center" wrapText="1"/>
    </xf>
    <xf numFmtId="0" fontId="2" fillId="11" borderId="30" xfId="0" applyFont="1" applyFill="1" applyBorder="1" applyAlignment="1">
      <alignment horizontal="center" vertical="center" wrapText="1"/>
    </xf>
    <xf numFmtId="164" fontId="2" fillId="11" borderId="31" xfId="0" applyNumberFormat="1" applyFont="1" applyFill="1" applyBorder="1" applyAlignment="1">
      <alignment horizontal="center" vertical="center" wrapText="1"/>
    </xf>
    <xf numFmtId="0" fontId="23" fillId="0" borderId="9" xfId="0" applyFont="1" applyBorder="1" applyAlignment="1">
      <alignment horizontal="center" vertical="center"/>
    </xf>
    <xf numFmtId="0" fontId="0" fillId="8" borderId="9" xfId="0" applyFill="1" applyBorder="1" applyAlignment="1" applyProtection="1">
      <alignment horizontal="center"/>
      <protection locked="0"/>
    </xf>
    <xf numFmtId="0" fontId="0" fillId="8" borderId="32" xfId="0" applyFill="1" applyBorder="1" applyProtection="1">
      <protection locked="0"/>
    </xf>
    <xf numFmtId="164" fontId="0" fillId="11" borderId="34" xfId="1" applyNumberFormat="1" applyFont="1" applyFill="1" applyBorder="1" applyProtection="1"/>
    <xf numFmtId="0" fontId="0" fillId="8" borderId="10" xfId="0" applyFill="1" applyBorder="1" applyProtection="1">
      <protection locked="0"/>
    </xf>
    <xf numFmtId="9" fontId="25" fillId="8" borderId="9" xfId="0" applyNumberFormat="1" applyFont="1" applyFill="1" applyBorder="1" applyAlignment="1" applyProtection="1">
      <alignment horizontal="center" vertical="center"/>
      <protection locked="0"/>
    </xf>
    <xf numFmtId="164" fontId="2" fillId="9" borderId="37" xfId="0" applyNumberFormat="1" applyFont="1" applyFill="1" applyBorder="1" applyAlignment="1">
      <alignment horizontal="center" vertical="center"/>
    </xf>
    <xf numFmtId="0" fontId="26" fillId="0" borderId="0" xfId="0" applyFont="1"/>
    <xf numFmtId="0" fontId="4" fillId="2" borderId="2" xfId="0" quotePrefix="1" applyFont="1" applyFill="1" applyBorder="1" applyAlignment="1">
      <alignment horizontal="left" vertical="center" wrapText="1"/>
    </xf>
    <xf numFmtId="0" fontId="4" fillId="2" borderId="3" xfId="0" quotePrefix="1" applyFont="1" applyFill="1" applyBorder="1" applyAlignment="1">
      <alignment horizontal="left" vertical="center" wrapText="1"/>
    </xf>
    <xf numFmtId="0" fontId="17" fillId="5" borderId="10" xfId="0" applyFont="1" applyFill="1" applyBorder="1" applyAlignment="1">
      <alignment horizontal="center" vertical="center" wrapText="1"/>
    </xf>
    <xf numFmtId="0" fontId="19" fillId="6" borderId="9" xfId="0" applyFont="1" applyFill="1" applyBorder="1" applyAlignment="1" applyProtection="1">
      <alignment horizontal="center" vertical="center" wrapText="1"/>
      <protection locked="0"/>
    </xf>
    <xf numFmtId="0" fontId="23" fillId="0" borderId="9" xfId="0" applyFont="1" applyBorder="1" applyAlignment="1" applyProtection="1">
      <alignment horizontal="center" vertical="center"/>
    </xf>
    <xf numFmtId="0" fontId="24" fillId="0" borderId="9" xfId="0" applyFont="1" applyBorder="1" applyAlignment="1" applyProtection="1">
      <alignment vertical="center" wrapText="1"/>
    </xf>
    <xf numFmtId="0" fontId="24" fillId="10" borderId="9" xfId="0" applyFont="1" applyFill="1" applyBorder="1" applyAlignment="1" applyProtection="1">
      <alignment horizontal="center" vertical="center"/>
    </xf>
    <xf numFmtId="0" fontId="24" fillId="11" borderId="9" xfId="0" applyFont="1" applyFill="1" applyBorder="1" applyAlignment="1" applyProtection="1">
      <alignment horizontal="center" vertical="center"/>
    </xf>
    <xf numFmtId="0" fontId="24" fillId="0" borderId="10" xfId="0" applyFont="1" applyBorder="1" applyAlignment="1" applyProtection="1">
      <alignment vertical="center" wrapText="1"/>
    </xf>
    <xf numFmtId="0" fontId="24" fillId="10" borderId="10" xfId="0" applyFont="1" applyFill="1" applyBorder="1" applyAlignment="1" applyProtection="1">
      <alignment horizontal="center" vertical="center"/>
    </xf>
    <xf numFmtId="0" fontId="0" fillId="11" borderId="9" xfId="0" applyFill="1" applyBorder="1" applyAlignment="1" applyProtection="1">
      <alignment horizontal="center"/>
    </xf>
    <xf numFmtId="0" fontId="0" fillId="12" borderId="27" xfId="0" applyFill="1" applyBorder="1" applyAlignment="1" applyProtection="1">
      <alignment horizontal="center" vertical="center"/>
    </xf>
    <xf numFmtId="0" fontId="0" fillId="10" borderId="27" xfId="0" applyFill="1" applyBorder="1" applyAlignment="1" applyProtection="1">
      <alignment horizontal="center" vertical="center"/>
    </xf>
    <xf numFmtId="0" fontId="0" fillId="12" borderId="9" xfId="0" applyFill="1" applyBorder="1" applyAlignment="1" applyProtection="1">
      <alignment horizontal="center" vertical="center"/>
    </xf>
    <xf numFmtId="0" fontId="0" fillId="10" borderId="9" xfId="0" applyFill="1" applyBorder="1" applyAlignment="1" applyProtection="1">
      <alignment horizontal="center" vertical="center"/>
    </xf>
    <xf numFmtId="0" fontId="2" fillId="9" borderId="37" xfId="0" applyFont="1" applyFill="1" applyBorder="1" applyAlignment="1" applyProtection="1">
      <alignment horizontal="center" vertical="center"/>
    </xf>
    <xf numFmtId="164" fontId="2" fillId="9" borderId="37" xfId="0" applyNumberFormat="1" applyFont="1" applyFill="1" applyBorder="1" applyAlignment="1" applyProtection="1">
      <alignment horizontal="center" vertical="center"/>
    </xf>
    <xf numFmtId="3" fontId="0" fillId="12" borderId="9" xfId="0" applyNumberFormat="1" applyFill="1" applyBorder="1" applyAlignment="1" applyProtection="1">
      <alignment horizontal="center" vertical="center"/>
    </xf>
    <xf numFmtId="0" fontId="15" fillId="0" borderId="10" xfId="0" applyFont="1" applyBorder="1" applyAlignment="1" applyProtection="1">
      <alignment vertical="center" wrapText="1"/>
    </xf>
    <xf numFmtId="164" fontId="2" fillId="9" borderId="37" xfId="0" applyNumberFormat="1" applyFont="1" applyFill="1" applyBorder="1" applyProtection="1"/>
    <xf numFmtId="0" fontId="4" fillId="2" borderId="2" xfId="0" applyFont="1" applyFill="1" applyBorder="1" applyAlignment="1">
      <alignment horizontal="left" vertical="center" wrapText="1"/>
    </xf>
    <xf numFmtId="0" fontId="4" fillId="2" borderId="2" xfId="0" quotePrefix="1" applyFont="1" applyFill="1" applyBorder="1" applyAlignment="1">
      <alignment horizontal="left" vertical="center" wrapText="1"/>
    </xf>
    <xf numFmtId="0" fontId="4" fillId="2" borderId="3" xfId="0" quotePrefix="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0" fillId="8" borderId="9" xfId="0" applyFill="1" applyBorder="1" applyProtection="1">
      <protection locked="0"/>
    </xf>
    <xf numFmtId="0" fontId="12" fillId="0" borderId="13" xfId="0" applyFont="1" applyBorder="1"/>
    <xf numFmtId="0" fontId="13" fillId="0" borderId="14" xfId="0" applyFont="1" applyBorder="1"/>
    <xf numFmtId="0" fontId="13" fillId="0" borderId="15" xfId="0" applyFont="1" applyBorder="1"/>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18" fillId="5" borderId="10" xfId="0" applyFont="1" applyFill="1" applyBorder="1" applyAlignment="1">
      <alignment vertical="center"/>
    </xf>
    <xf numFmtId="0" fontId="18" fillId="5" borderId="11" xfId="0" applyFont="1" applyFill="1" applyBorder="1" applyAlignment="1">
      <alignment vertical="center"/>
    </xf>
    <xf numFmtId="0" fontId="18" fillId="5" borderId="12" xfId="0" applyFont="1" applyFill="1" applyBorder="1" applyAlignment="1">
      <alignment vertical="center"/>
    </xf>
    <xf numFmtId="0" fontId="20" fillId="6" borderId="10" xfId="0" applyFont="1" applyFill="1" applyBorder="1" applyAlignment="1" applyProtection="1">
      <alignment horizontal="center" vertical="center" wrapText="1"/>
      <protection locked="0"/>
    </xf>
    <xf numFmtId="0" fontId="20" fillId="6" borderId="11" xfId="0" applyFont="1" applyFill="1" applyBorder="1" applyAlignment="1" applyProtection="1">
      <alignment horizontal="center" vertical="center" wrapText="1"/>
      <protection locked="0"/>
    </xf>
    <xf numFmtId="0" fontId="20" fillId="6" borderId="12" xfId="0" applyFont="1" applyFill="1" applyBorder="1" applyAlignment="1" applyProtection="1">
      <alignment horizontal="center" vertical="center" wrapText="1"/>
      <protection locked="0"/>
    </xf>
    <xf numFmtId="0" fontId="17" fillId="5" borderId="10"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0" fillId="6" borderId="13" xfId="0" applyFont="1" applyFill="1" applyBorder="1" applyAlignment="1" applyProtection="1">
      <alignment horizontal="center" vertical="center" wrapText="1"/>
      <protection locked="0"/>
    </xf>
    <xf numFmtId="0" fontId="20" fillId="6" borderId="15" xfId="0" applyFont="1" applyFill="1" applyBorder="1" applyAlignment="1" applyProtection="1">
      <alignment horizontal="center" vertical="center" wrapText="1"/>
      <protection locked="0"/>
    </xf>
    <xf numFmtId="0" fontId="2" fillId="10" borderId="0" xfId="0" applyFont="1" applyFill="1"/>
    <xf numFmtId="0" fontId="2" fillId="10" borderId="26" xfId="0" applyFont="1" applyFill="1" applyBorder="1"/>
    <xf numFmtId="0" fontId="21" fillId="9" borderId="24" xfId="0" applyFont="1" applyFill="1" applyBorder="1" applyAlignment="1">
      <alignment horizontal="center" vertical="center"/>
    </xf>
    <xf numFmtId="0" fontId="21" fillId="9" borderId="19" xfId="0" applyFont="1" applyFill="1" applyBorder="1" applyAlignment="1">
      <alignment horizontal="center" vertical="center"/>
    </xf>
    <xf numFmtId="0" fontId="21" fillId="9" borderId="25" xfId="0" applyFont="1" applyFill="1" applyBorder="1" applyAlignment="1">
      <alignment horizontal="center" vertical="center"/>
    </xf>
    <xf numFmtId="0" fontId="21" fillId="10" borderId="17" xfId="0" applyFont="1" applyFill="1" applyBorder="1" applyAlignment="1">
      <alignment horizontal="left" vertical="center" wrapText="1"/>
    </xf>
    <xf numFmtId="0" fontId="21" fillId="10" borderId="18" xfId="0" applyFont="1" applyFill="1" applyBorder="1" applyAlignment="1">
      <alignment horizontal="left" vertical="center" wrapText="1"/>
    </xf>
    <xf numFmtId="0" fontId="22" fillId="10" borderId="0" xfId="0" applyFont="1" applyFill="1" applyAlignment="1">
      <alignment horizontal="center"/>
    </xf>
    <xf numFmtId="0" fontId="22" fillId="10" borderId="26" xfId="0" applyFont="1" applyFill="1" applyBorder="1" applyAlignment="1">
      <alignment horizontal="center"/>
    </xf>
    <xf numFmtId="9" fontId="25" fillId="8" borderId="38" xfId="0" applyNumberFormat="1" applyFont="1" applyFill="1" applyBorder="1" applyAlignment="1" applyProtection="1">
      <alignment horizontal="center" vertical="center"/>
      <protection locked="0"/>
    </xf>
    <xf numFmtId="9" fontId="25" fillId="8" borderId="35" xfId="0" applyNumberFormat="1" applyFont="1" applyFill="1" applyBorder="1" applyAlignment="1" applyProtection="1">
      <alignment horizontal="center" vertical="center"/>
      <protection locked="0"/>
    </xf>
    <xf numFmtId="9" fontId="25" fillId="8" borderId="36" xfId="0" applyNumberFormat="1" applyFont="1" applyFill="1" applyBorder="1" applyAlignment="1" applyProtection="1">
      <alignment horizontal="center" vertical="center"/>
      <protection locked="0"/>
    </xf>
    <xf numFmtId="0" fontId="2" fillId="10" borderId="17" xfId="0" applyFont="1" applyFill="1" applyBorder="1" applyAlignment="1">
      <alignment horizontal="left" vertical="center" wrapText="1"/>
    </xf>
    <xf numFmtId="0" fontId="2" fillId="10" borderId="18" xfId="0" applyFont="1" applyFill="1" applyBorder="1" applyAlignment="1">
      <alignment horizontal="left" vertical="center" wrapText="1"/>
    </xf>
    <xf numFmtId="9" fontId="25" fillId="8" borderId="33" xfId="0" applyNumberFormat="1" applyFont="1" applyFill="1" applyBorder="1" applyAlignment="1" applyProtection="1">
      <alignment horizontal="center" vertical="center"/>
      <protection locked="0"/>
    </xf>
    <xf numFmtId="8" fontId="0" fillId="12" borderId="10" xfId="0" applyNumberFormat="1" applyFill="1" applyBorder="1" applyAlignment="1" applyProtection="1">
      <alignment horizontal="center" vertical="center"/>
    </xf>
    <xf numFmtId="8" fontId="0" fillId="12" borderId="11" xfId="0" applyNumberFormat="1" applyFill="1" applyBorder="1" applyAlignment="1" applyProtection="1">
      <alignment horizontal="center" vertical="center"/>
    </xf>
    <xf numFmtId="8" fontId="0" fillId="12" borderId="12" xfId="0" applyNumberFormat="1" applyFill="1" applyBorder="1" applyAlignment="1" applyProtection="1">
      <alignment horizontal="center" vertical="center"/>
    </xf>
    <xf numFmtId="0" fontId="23" fillId="11" borderId="20" xfId="0" applyFont="1" applyFill="1" applyBorder="1" applyAlignment="1" applyProtection="1">
      <alignment horizontal="center" vertical="center"/>
    </xf>
    <xf numFmtId="0" fontId="23" fillId="11" borderId="0" xfId="0" applyFont="1" applyFill="1" applyAlignment="1" applyProtection="1">
      <alignment horizontal="center" vertical="center"/>
    </xf>
    <xf numFmtId="0" fontId="23" fillId="11" borderId="5" xfId="0" applyFont="1" applyFill="1" applyBorder="1" applyAlignment="1" applyProtection="1">
      <alignment horizontal="center" vertical="center"/>
    </xf>
    <xf numFmtId="0" fontId="23" fillId="11" borderId="20" xfId="0" applyFont="1" applyFill="1" applyBorder="1" applyAlignment="1">
      <alignment horizontal="center" vertical="center"/>
    </xf>
    <xf numFmtId="0" fontId="23" fillId="11" borderId="0" xfId="0" applyFont="1" applyFill="1" applyAlignment="1">
      <alignment horizontal="center" vertical="center"/>
    </xf>
    <xf numFmtId="0" fontId="23" fillId="11" borderId="5"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152400</xdr:rowOff>
    </xdr:from>
    <xdr:to>
      <xdr:col>1</xdr:col>
      <xdr:colOff>1215199</xdr:colOff>
      <xdr:row>3</xdr:row>
      <xdr:rowOff>12193</xdr:rowOff>
    </xdr:to>
    <xdr:pic>
      <xdr:nvPicPr>
        <xdr:cNvPr id="2" name="Picture 1">
          <a:extLst>
            <a:ext uri="{FF2B5EF4-FFF2-40B4-BE49-F238E27FC236}">
              <a16:creationId xmlns:a16="http://schemas.microsoft.com/office/drawing/2014/main" id="{2938D214-D4D6-4703-A373-5A97AAB264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52400"/>
          <a:ext cx="1491424" cy="4312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54A52-D347-43E4-AE37-77AC1FA35987}">
  <dimension ref="A1:F22"/>
  <sheetViews>
    <sheetView zoomScale="90" zoomScaleNormal="90" workbookViewId="0">
      <selection activeCell="C14" sqref="C14:E16"/>
    </sheetView>
  </sheetViews>
  <sheetFormatPr defaultRowHeight="15" x14ac:dyDescent="0.25"/>
  <cols>
    <col min="2" max="2" width="21.85546875" customWidth="1"/>
    <col min="3" max="3" width="40.140625" customWidth="1"/>
    <col min="4" max="4" width="10" customWidth="1"/>
    <col min="5" max="5" width="61.28515625" customWidth="1"/>
  </cols>
  <sheetData>
    <row r="1" spans="1:6" x14ac:dyDescent="0.25">
      <c r="A1" s="55" t="s">
        <v>0</v>
      </c>
      <c r="B1" s="56"/>
      <c r="C1" s="56"/>
      <c r="D1" s="56"/>
      <c r="E1" s="57"/>
    </row>
    <row r="2" spans="1:6" x14ac:dyDescent="0.25">
      <c r="A2" s="58"/>
      <c r="B2" s="59"/>
      <c r="C2" s="59"/>
      <c r="D2" s="59"/>
      <c r="E2" s="60"/>
    </row>
    <row r="3" spans="1:6" x14ac:dyDescent="0.25">
      <c r="A3" s="58"/>
      <c r="B3" s="59"/>
      <c r="C3" s="59"/>
      <c r="D3" s="59"/>
      <c r="E3" s="60"/>
    </row>
    <row r="4" spans="1:6" ht="15.75" thickBot="1" x14ac:dyDescent="0.3">
      <c r="A4" s="61"/>
      <c r="B4" s="62"/>
      <c r="C4" s="62"/>
      <c r="D4" s="62"/>
      <c r="E4" s="63"/>
    </row>
    <row r="5" spans="1:6" x14ac:dyDescent="0.25">
      <c r="A5" s="1" t="s">
        <v>1</v>
      </c>
      <c r="B5" s="52" t="s">
        <v>2</v>
      </c>
      <c r="C5" s="53"/>
      <c r="D5" s="53"/>
      <c r="E5" s="54"/>
    </row>
    <row r="6" spans="1:6" ht="33" customHeight="1" x14ac:dyDescent="0.25">
      <c r="A6" s="2" t="s">
        <v>3</v>
      </c>
      <c r="B6" s="64" t="s">
        <v>4</v>
      </c>
      <c r="C6" s="65"/>
      <c r="D6" s="65"/>
      <c r="E6" s="66"/>
    </row>
    <row r="7" spans="1:6" ht="39.75" customHeight="1" x14ac:dyDescent="0.25">
      <c r="A7" s="2" t="s">
        <v>5</v>
      </c>
      <c r="B7" s="67" t="s">
        <v>89</v>
      </c>
      <c r="C7" s="68"/>
      <c r="D7" s="68"/>
      <c r="E7" s="69"/>
      <c r="F7" s="31"/>
    </row>
    <row r="8" spans="1:6" ht="18" thickBot="1" x14ac:dyDescent="0.3">
      <c r="A8" s="2" t="s">
        <v>6</v>
      </c>
      <c r="B8" s="67" t="s">
        <v>90</v>
      </c>
      <c r="C8" s="68"/>
      <c r="D8" s="68"/>
      <c r="E8" s="69"/>
      <c r="F8" s="31"/>
    </row>
    <row r="9" spans="1:6" x14ac:dyDescent="0.25">
      <c r="A9" s="1" t="s">
        <v>7</v>
      </c>
      <c r="B9" s="52" t="s">
        <v>8</v>
      </c>
      <c r="C9" s="53"/>
      <c r="D9" s="53"/>
      <c r="E9" s="54"/>
    </row>
    <row r="10" spans="1:6" x14ac:dyDescent="0.25">
      <c r="A10" s="3"/>
      <c r="B10" s="71" t="s">
        <v>9</v>
      </c>
      <c r="C10" s="72"/>
      <c r="D10" s="72"/>
      <c r="E10" s="73"/>
    </row>
    <row r="11" spans="1:6" ht="141.75" customHeight="1" thickBot="1" x14ac:dyDescent="0.3">
      <c r="A11" s="3"/>
      <c r="B11" s="74" t="s">
        <v>23</v>
      </c>
      <c r="C11" s="75"/>
      <c r="D11" s="75"/>
      <c r="E11" s="76"/>
    </row>
    <row r="12" spans="1:6" ht="15" customHeight="1" thickBot="1" x14ac:dyDescent="0.3">
      <c r="A12" s="1" t="s">
        <v>10</v>
      </c>
      <c r="B12" s="4" t="s">
        <v>11</v>
      </c>
      <c r="C12" s="32"/>
      <c r="D12" s="32"/>
      <c r="E12" s="33"/>
    </row>
    <row r="13" spans="1:6" ht="72" customHeight="1" x14ac:dyDescent="0.25">
      <c r="A13" s="5"/>
      <c r="B13" s="34" t="s">
        <v>12</v>
      </c>
      <c r="C13" s="77"/>
      <c r="D13" s="78"/>
      <c r="E13" s="79"/>
    </row>
    <row r="14" spans="1:6" ht="25.5" customHeight="1" x14ac:dyDescent="0.25">
      <c r="A14" s="5"/>
      <c r="B14" s="6" t="s">
        <v>13</v>
      </c>
      <c r="C14" s="80"/>
      <c r="D14" s="81"/>
      <c r="E14" s="82"/>
    </row>
    <row r="15" spans="1:6" ht="25.5" customHeight="1" x14ac:dyDescent="0.25">
      <c r="A15" s="5"/>
      <c r="B15" s="7" t="s">
        <v>14</v>
      </c>
      <c r="C15" s="80"/>
      <c r="D15" s="81"/>
      <c r="E15" s="82"/>
    </row>
    <row r="16" spans="1:6" ht="25.5" customHeight="1" x14ac:dyDescent="0.25">
      <c r="A16" s="5"/>
      <c r="B16" s="8" t="s">
        <v>15</v>
      </c>
      <c r="C16" s="80"/>
      <c r="D16" s="81"/>
      <c r="E16" s="82"/>
    </row>
    <row r="17" spans="1:5" ht="68.25" customHeight="1" x14ac:dyDescent="0.25">
      <c r="A17" s="5"/>
      <c r="B17" s="34" t="s">
        <v>16</v>
      </c>
      <c r="C17" s="9" t="s">
        <v>17</v>
      </c>
      <c r="D17" s="83" t="s">
        <v>18</v>
      </c>
      <c r="E17" s="84"/>
    </row>
    <row r="18" spans="1:5" ht="31.5" customHeight="1" x14ac:dyDescent="0.25">
      <c r="A18" s="5"/>
      <c r="B18" s="10" t="s">
        <v>19</v>
      </c>
      <c r="C18" s="11"/>
      <c r="D18" s="80"/>
      <c r="E18" s="82"/>
    </row>
    <row r="19" spans="1:5" ht="31.5" customHeight="1" x14ac:dyDescent="0.25">
      <c r="A19" s="5"/>
      <c r="B19" s="12" t="s">
        <v>20</v>
      </c>
      <c r="C19" s="11"/>
      <c r="D19" s="80"/>
      <c r="E19" s="82"/>
    </row>
    <row r="20" spans="1:5" ht="31.5" customHeight="1" x14ac:dyDescent="0.25">
      <c r="A20" s="5"/>
      <c r="B20" s="13" t="s">
        <v>21</v>
      </c>
      <c r="C20" s="14"/>
      <c r="D20" s="80"/>
      <c r="E20" s="82"/>
    </row>
    <row r="21" spans="1:5" ht="31.5" customHeight="1" x14ac:dyDescent="0.25">
      <c r="A21" s="5"/>
      <c r="B21" s="15" t="s">
        <v>22</v>
      </c>
      <c r="C21" s="16"/>
      <c r="D21" s="85"/>
      <c r="E21" s="86"/>
    </row>
    <row r="22" spans="1:5" ht="31.5" customHeight="1" x14ac:dyDescent="0.25">
      <c r="B22" s="17" t="s">
        <v>24</v>
      </c>
      <c r="C22" s="35"/>
      <c r="D22" s="70"/>
      <c r="E22" s="70"/>
    </row>
  </sheetData>
  <mergeCells count="18">
    <mergeCell ref="D22:E22"/>
    <mergeCell ref="B10:E10"/>
    <mergeCell ref="B11:E11"/>
    <mergeCell ref="C13:E13"/>
    <mergeCell ref="C14:E14"/>
    <mergeCell ref="C15:E15"/>
    <mergeCell ref="C16:E16"/>
    <mergeCell ref="D17:E17"/>
    <mergeCell ref="D18:E18"/>
    <mergeCell ref="D19:E19"/>
    <mergeCell ref="D20:E20"/>
    <mergeCell ref="D21:E21"/>
    <mergeCell ref="B9:E9"/>
    <mergeCell ref="A1:E4"/>
    <mergeCell ref="B5:E5"/>
    <mergeCell ref="B6:E6"/>
    <mergeCell ref="B7:E7"/>
    <mergeCell ref="B8:E8"/>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57671-ACA9-4847-8B5A-38F4DE6B6806}">
  <dimension ref="A1:K50"/>
  <sheetViews>
    <sheetView tabSelected="1" topLeftCell="A29" zoomScale="60" zoomScaleNormal="60" workbookViewId="0">
      <selection activeCell="F33" sqref="F33"/>
    </sheetView>
  </sheetViews>
  <sheetFormatPr defaultRowHeight="15" x14ac:dyDescent="0.25"/>
  <cols>
    <col min="1" max="1" width="9.140625" customWidth="1"/>
    <col min="2" max="2" width="63.140625" customWidth="1"/>
    <col min="3" max="3" width="8.85546875" customWidth="1"/>
    <col min="4" max="4" width="31.7109375" customWidth="1"/>
    <col min="5" max="5" width="24.85546875" customWidth="1"/>
    <col min="6" max="6" width="17" customWidth="1"/>
    <col min="7" max="7" width="12.42578125" customWidth="1"/>
    <col min="8" max="8" width="20.5703125" customWidth="1"/>
    <col min="9" max="9" width="18.140625" customWidth="1"/>
    <col min="10" max="10" width="15.28515625" customWidth="1"/>
    <col min="11" max="11" width="20" customWidth="1"/>
  </cols>
  <sheetData>
    <row r="1" spans="1:11" ht="19.5" thickBot="1" x14ac:dyDescent="0.3">
      <c r="A1" s="89" t="s">
        <v>25</v>
      </c>
      <c r="B1" s="90"/>
      <c r="C1" s="90"/>
      <c r="D1" s="90"/>
      <c r="E1" s="90"/>
      <c r="F1" s="90"/>
      <c r="G1" s="90"/>
      <c r="H1" s="90"/>
      <c r="I1" s="90"/>
      <c r="J1" s="91"/>
    </row>
    <row r="2" spans="1:11" ht="75" customHeight="1" x14ac:dyDescent="0.25">
      <c r="A2" s="92" t="s">
        <v>26</v>
      </c>
      <c r="B2" s="92"/>
      <c r="C2" s="92"/>
      <c r="D2" s="92"/>
      <c r="E2" s="92"/>
      <c r="F2" s="92"/>
      <c r="G2" s="92"/>
      <c r="H2" s="92"/>
      <c r="I2" s="92"/>
      <c r="J2" s="93"/>
    </row>
    <row r="3" spans="1:11" x14ac:dyDescent="0.25">
      <c r="A3" s="94" t="s">
        <v>27</v>
      </c>
      <c r="B3" s="94"/>
      <c r="C3" s="94"/>
      <c r="D3" s="94"/>
      <c r="E3" s="94"/>
      <c r="F3" s="94"/>
      <c r="G3" s="94"/>
      <c r="H3" s="94"/>
      <c r="I3" s="94"/>
      <c r="J3" s="95"/>
    </row>
    <row r="4" spans="1:11" x14ac:dyDescent="0.25">
      <c r="A4" s="87" t="s">
        <v>28</v>
      </c>
      <c r="B4" s="87"/>
      <c r="C4" s="87"/>
      <c r="D4" s="87"/>
      <c r="E4" s="87"/>
      <c r="F4" s="87"/>
      <c r="G4" s="87"/>
      <c r="H4" s="87"/>
      <c r="I4" s="87"/>
      <c r="J4" s="88"/>
    </row>
    <row r="5" spans="1:11" x14ac:dyDescent="0.25">
      <c r="A5" s="87" t="s">
        <v>29</v>
      </c>
      <c r="B5" s="87"/>
      <c r="C5" s="87"/>
      <c r="D5" s="87"/>
      <c r="E5" s="87"/>
      <c r="F5" s="87"/>
      <c r="G5" s="87"/>
      <c r="H5" s="87"/>
      <c r="I5" s="87"/>
      <c r="J5" s="88"/>
    </row>
    <row r="6" spans="1:11" x14ac:dyDescent="0.25">
      <c r="A6" s="87" t="s">
        <v>30</v>
      </c>
      <c r="B6" s="87"/>
      <c r="C6" s="87"/>
      <c r="D6" s="87"/>
      <c r="E6" s="87"/>
      <c r="F6" s="87"/>
      <c r="G6" s="87"/>
      <c r="H6" s="87"/>
      <c r="I6" s="87"/>
      <c r="J6" s="88"/>
    </row>
    <row r="7" spans="1:11" x14ac:dyDescent="0.25">
      <c r="A7" s="87" t="s">
        <v>31</v>
      </c>
      <c r="B7" s="87"/>
      <c r="C7" s="87"/>
      <c r="D7" s="87"/>
      <c r="E7" s="87"/>
      <c r="F7" s="87"/>
      <c r="G7" s="87"/>
      <c r="H7" s="87"/>
      <c r="I7" s="87"/>
      <c r="J7" s="88"/>
    </row>
    <row r="8" spans="1:11" x14ac:dyDescent="0.25">
      <c r="A8" s="87" t="s">
        <v>32</v>
      </c>
      <c r="B8" s="87"/>
      <c r="C8" s="87"/>
      <c r="D8" s="87"/>
      <c r="E8" s="87"/>
      <c r="F8" s="87"/>
      <c r="G8" s="87"/>
      <c r="H8" s="87"/>
      <c r="I8" s="87"/>
      <c r="J8" s="88"/>
    </row>
    <row r="9" spans="1:11" x14ac:dyDescent="0.25">
      <c r="A9" s="87" t="s">
        <v>33</v>
      </c>
      <c r="B9" s="87"/>
      <c r="C9" s="87"/>
      <c r="D9" s="87"/>
      <c r="E9" s="87"/>
      <c r="F9" s="87"/>
      <c r="G9" s="87"/>
      <c r="H9" s="87"/>
      <c r="I9" s="87"/>
      <c r="J9" s="88"/>
    </row>
    <row r="10" spans="1:11" x14ac:dyDescent="0.25">
      <c r="A10" s="87" t="s">
        <v>34</v>
      </c>
      <c r="B10" s="87"/>
      <c r="C10" s="87"/>
      <c r="D10" s="87"/>
      <c r="E10" s="87"/>
      <c r="F10" s="87"/>
      <c r="G10" s="87"/>
      <c r="H10" s="87"/>
      <c r="I10" s="87"/>
      <c r="J10" s="88"/>
    </row>
    <row r="11" spans="1:11" ht="42.75" customHeight="1" x14ac:dyDescent="0.25">
      <c r="A11" s="99" t="s">
        <v>35</v>
      </c>
      <c r="B11" s="99"/>
      <c r="C11" s="99"/>
      <c r="D11" s="99"/>
      <c r="E11" s="99"/>
      <c r="F11" s="99"/>
      <c r="G11" s="99"/>
      <c r="H11" s="99"/>
      <c r="I11" s="99"/>
      <c r="J11" s="100"/>
    </row>
    <row r="12" spans="1:11" ht="45.75" thickBot="1" x14ac:dyDescent="0.3">
      <c r="A12" s="18" t="s">
        <v>36</v>
      </c>
      <c r="B12" s="19" t="s">
        <v>37</v>
      </c>
      <c r="C12" s="19" t="s">
        <v>38</v>
      </c>
      <c r="D12" s="19" t="s">
        <v>39</v>
      </c>
      <c r="E12" s="19" t="s">
        <v>40</v>
      </c>
      <c r="F12" s="20" t="s">
        <v>41</v>
      </c>
      <c r="G12" s="20" t="s">
        <v>42</v>
      </c>
      <c r="H12" s="21" t="s">
        <v>43</v>
      </c>
      <c r="I12" s="22" t="s">
        <v>44</v>
      </c>
      <c r="J12" s="23" t="s">
        <v>45</v>
      </c>
    </row>
    <row r="13" spans="1:11" ht="49.5" customHeight="1" thickBot="1" x14ac:dyDescent="0.3">
      <c r="A13" s="36">
        <v>1</v>
      </c>
      <c r="B13" s="37" t="s">
        <v>46</v>
      </c>
      <c r="C13" s="38" t="s">
        <v>47</v>
      </c>
      <c r="D13" s="25"/>
      <c r="E13" s="25"/>
      <c r="F13" s="45">
        <v>90</v>
      </c>
      <c r="G13" s="46" t="s">
        <v>48</v>
      </c>
      <c r="H13" s="26"/>
      <c r="I13" s="101"/>
      <c r="J13" s="27">
        <f>(H13*F13)-(H13*$I$13)</f>
        <v>0</v>
      </c>
    </row>
    <row r="14" spans="1:11" ht="49.5" customHeight="1" thickBot="1" x14ac:dyDescent="0.3">
      <c r="A14" s="36">
        <v>1</v>
      </c>
      <c r="B14" s="37" t="s">
        <v>49</v>
      </c>
      <c r="C14" s="38" t="s">
        <v>47</v>
      </c>
      <c r="D14" s="25"/>
      <c r="E14" s="25"/>
      <c r="F14" s="45">
        <v>525</v>
      </c>
      <c r="G14" s="46" t="s">
        <v>48</v>
      </c>
      <c r="H14" s="28"/>
      <c r="I14" s="97"/>
      <c r="J14" s="27">
        <f t="shared" ref="J14:J16" si="0">(H14*F14)-(H14*$I$13)</f>
        <v>0</v>
      </c>
    </row>
    <row r="15" spans="1:11" ht="49.5" customHeight="1" thickBot="1" x14ac:dyDescent="0.3">
      <c r="A15" s="36">
        <v>1</v>
      </c>
      <c r="B15" s="37" t="s">
        <v>50</v>
      </c>
      <c r="C15" s="38" t="s">
        <v>47</v>
      </c>
      <c r="D15" s="25"/>
      <c r="E15" s="25"/>
      <c r="F15" s="43">
        <v>625</v>
      </c>
      <c r="G15" s="44" t="s">
        <v>48</v>
      </c>
      <c r="H15" s="28"/>
      <c r="I15" s="97"/>
      <c r="J15" s="27">
        <f t="shared" si="0"/>
        <v>0</v>
      </c>
    </row>
    <row r="16" spans="1:11" ht="81.75" customHeight="1" thickBot="1" x14ac:dyDescent="0.3">
      <c r="A16" s="36">
        <v>1</v>
      </c>
      <c r="B16" s="37" t="s">
        <v>51</v>
      </c>
      <c r="C16" s="38" t="s">
        <v>47</v>
      </c>
      <c r="D16" s="25"/>
      <c r="E16" s="25"/>
      <c r="F16" s="43">
        <v>572</v>
      </c>
      <c r="G16" s="44" t="s">
        <v>48</v>
      </c>
      <c r="H16" s="28"/>
      <c r="I16" s="98"/>
      <c r="J16" s="27">
        <f t="shared" si="0"/>
        <v>0</v>
      </c>
      <c r="K16" s="47" t="s">
        <v>52</v>
      </c>
    </row>
    <row r="17" spans="1:11" ht="49.5" customHeight="1" thickBot="1" x14ac:dyDescent="0.3">
      <c r="A17" s="36">
        <v>1</v>
      </c>
      <c r="B17" s="37" t="s">
        <v>53</v>
      </c>
      <c r="C17" s="39"/>
      <c r="D17" s="42"/>
      <c r="E17" s="42"/>
      <c r="F17" s="102">
        <v>127019.27</v>
      </c>
      <c r="G17" s="103"/>
      <c r="H17" s="104"/>
      <c r="I17" s="29"/>
      <c r="J17" s="27">
        <f>F17-(F17*I17)</f>
        <v>127019.27</v>
      </c>
      <c r="K17" s="48">
        <f>SUM(J13:J17)</f>
        <v>127019.27</v>
      </c>
    </row>
    <row r="18" spans="1:11" ht="49.5" customHeight="1" thickBot="1" x14ac:dyDescent="0.3">
      <c r="A18" s="105"/>
      <c r="B18" s="106"/>
      <c r="C18" s="106"/>
      <c r="D18" s="106"/>
      <c r="E18" s="106"/>
      <c r="F18" s="106"/>
      <c r="G18" s="106"/>
      <c r="H18" s="106"/>
      <c r="I18" s="106"/>
      <c r="J18" s="107"/>
    </row>
    <row r="19" spans="1:11" ht="66.75" customHeight="1" thickBot="1" x14ac:dyDescent="0.3">
      <c r="A19" s="36">
        <v>2</v>
      </c>
      <c r="B19" s="37" t="s">
        <v>54</v>
      </c>
      <c r="C19" s="38" t="s">
        <v>47</v>
      </c>
      <c r="D19" s="25"/>
      <c r="E19" s="25"/>
      <c r="F19" s="45">
        <v>580</v>
      </c>
      <c r="G19" s="46" t="s">
        <v>48</v>
      </c>
      <c r="H19" s="28"/>
      <c r="I19" s="96"/>
      <c r="J19" s="27">
        <f>(H19*F19)-(H19*$I$19)</f>
        <v>0</v>
      </c>
    </row>
    <row r="20" spans="1:11" ht="66.75" customHeight="1" thickBot="1" x14ac:dyDescent="0.3">
      <c r="A20" s="36">
        <v>2</v>
      </c>
      <c r="B20" s="37" t="s">
        <v>55</v>
      </c>
      <c r="C20" s="38" t="s">
        <v>47</v>
      </c>
      <c r="D20" s="25"/>
      <c r="E20" s="25"/>
      <c r="F20" s="49">
        <v>4840</v>
      </c>
      <c r="G20" s="46" t="s">
        <v>48</v>
      </c>
      <c r="H20" s="28"/>
      <c r="I20" s="97"/>
      <c r="J20" s="27">
        <f t="shared" ref="J20:J28" si="1">(H20*F20)-(H20*$I$19)</f>
        <v>0</v>
      </c>
    </row>
    <row r="21" spans="1:11" ht="49.5" customHeight="1" thickBot="1" x14ac:dyDescent="0.3">
      <c r="A21" s="36">
        <v>2</v>
      </c>
      <c r="B21" s="37" t="s">
        <v>56</v>
      </c>
      <c r="C21" s="38" t="s">
        <v>47</v>
      </c>
      <c r="D21" s="25"/>
      <c r="E21" s="25"/>
      <c r="F21" s="45">
        <v>237</v>
      </c>
      <c r="G21" s="46" t="s">
        <v>48</v>
      </c>
      <c r="H21" s="28"/>
      <c r="I21" s="97"/>
      <c r="J21" s="27">
        <f t="shared" si="1"/>
        <v>0</v>
      </c>
    </row>
    <row r="22" spans="1:11" ht="49.5" customHeight="1" thickBot="1" x14ac:dyDescent="0.3">
      <c r="A22" s="36">
        <v>2</v>
      </c>
      <c r="B22" s="37" t="s">
        <v>57</v>
      </c>
      <c r="C22" s="38" t="s">
        <v>47</v>
      </c>
      <c r="D22" s="25"/>
      <c r="E22" s="25"/>
      <c r="F22" s="45">
        <v>23</v>
      </c>
      <c r="G22" s="46" t="s">
        <v>48</v>
      </c>
      <c r="H22" s="28"/>
      <c r="I22" s="97"/>
      <c r="J22" s="27">
        <f t="shared" si="1"/>
        <v>0</v>
      </c>
    </row>
    <row r="23" spans="1:11" ht="49.5" customHeight="1" thickBot="1" x14ac:dyDescent="0.3">
      <c r="A23" s="36">
        <v>2</v>
      </c>
      <c r="B23" s="37" t="s">
        <v>58</v>
      </c>
      <c r="C23" s="38" t="s">
        <v>47</v>
      </c>
      <c r="D23" s="25"/>
      <c r="E23" s="25"/>
      <c r="F23" s="45">
        <v>32</v>
      </c>
      <c r="G23" s="46" t="s">
        <v>48</v>
      </c>
      <c r="H23" s="28"/>
      <c r="I23" s="97"/>
      <c r="J23" s="27">
        <f t="shared" si="1"/>
        <v>0</v>
      </c>
    </row>
    <row r="24" spans="1:11" ht="49.5" customHeight="1" thickBot="1" x14ac:dyDescent="0.3">
      <c r="A24" s="36">
        <v>2</v>
      </c>
      <c r="B24" s="40" t="s">
        <v>59</v>
      </c>
      <c r="C24" s="41" t="s">
        <v>47</v>
      </c>
      <c r="D24" s="25"/>
      <c r="E24" s="25"/>
      <c r="F24" s="45">
        <v>40</v>
      </c>
      <c r="G24" s="46" t="s">
        <v>48</v>
      </c>
      <c r="H24" s="28"/>
      <c r="I24" s="97"/>
      <c r="J24" s="27">
        <f t="shared" si="1"/>
        <v>0</v>
      </c>
    </row>
    <row r="25" spans="1:11" ht="49.5" customHeight="1" thickBot="1" x14ac:dyDescent="0.3">
      <c r="A25" s="36">
        <v>2</v>
      </c>
      <c r="B25" s="40" t="s">
        <v>60</v>
      </c>
      <c r="C25" s="41" t="s">
        <v>47</v>
      </c>
      <c r="D25" s="25"/>
      <c r="E25" s="25"/>
      <c r="F25" s="49">
        <v>1843</v>
      </c>
      <c r="G25" s="46" t="s">
        <v>48</v>
      </c>
      <c r="H25" s="28"/>
      <c r="I25" s="97"/>
      <c r="J25" s="27">
        <f t="shared" si="1"/>
        <v>0</v>
      </c>
    </row>
    <row r="26" spans="1:11" ht="49.5" customHeight="1" thickBot="1" x14ac:dyDescent="0.3">
      <c r="A26" s="36">
        <v>2</v>
      </c>
      <c r="B26" s="40" t="s">
        <v>61</v>
      </c>
      <c r="C26" s="41" t="s">
        <v>47</v>
      </c>
      <c r="D26" s="25"/>
      <c r="E26" s="25"/>
      <c r="F26" s="45">
        <v>514</v>
      </c>
      <c r="G26" s="46" t="s">
        <v>48</v>
      </c>
      <c r="H26" s="28"/>
      <c r="I26" s="97"/>
      <c r="J26" s="27">
        <f t="shared" si="1"/>
        <v>0</v>
      </c>
    </row>
    <row r="27" spans="1:11" ht="49.5" customHeight="1" thickBot="1" x14ac:dyDescent="0.3">
      <c r="A27" s="36">
        <v>2</v>
      </c>
      <c r="B27" s="40" t="s">
        <v>62</v>
      </c>
      <c r="C27" s="41" t="s">
        <v>63</v>
      </c>
      <c r="D27" s="25"/>
      <c r="E27" s="25"/>
      <c r="F27" s="45">
        <v>41</v>
      </c>
      <c r="G27" s="46" t="s">
        <v>48</v>
      </c>
      <c r="H27" s="28"/>
      <c r="I27" s="97"/>
      <c r="J27" s="27">
        <f t="shared" si="1"/>
        <v>0</v>
      </c>
    </row>
    <row r="28" spans="1:11" ht="49.5" customHeight="1" thickBot="1" x14ac:dyDescent="0.3">
      <c r="A28" s="36">
        <v>2</v>
      </c>
      <c r="B28" s="40" t="s">
        <v>64</v>
      </c>
      <c r="C28" s="41" t="s">
        <v>63</v>
      </c>
      <c r="D28" s="25"/>
      <c r="E28" s="25"/>
      <c r="F28" s="45">
        <v>50</v>
      </c>
      <c r="G28" s="46" t="s">
        <v>48</v>
      </c>
      <c r="H28" s="28"/>
      <c r="I28" s="98"/>
      <c r="J28" s="27">
        <f t="shared" si="1"/>
        <v>0</v>
      </c>
      <c r="K28" s="47" t="s">
        <v>65</v>
      </c>
    </row>
    <row r="29" spans="1:11" ht="49.5" customHeight="1" thickBot="1" x14ac:dyDescent="0.3">
      <c r="A29" s="36">
        <v>2</v>
      </c>
      <c r="B29" s="37" t="s">
        <v>66</v>
      </c>
      <c r="C29" s="39"/>
      <c r="D29" s="42"/>
      <c r="E29" s="42"/>
      <c r="F29" s="102">
        <v>1216103.54</v>
      </c>
      <c r="G29" s="103"/>
      <c r="H29" s="104"/>
      <c r="I29" s="29"/>
      <c r="J29" s="27">
        <f>F29-(F29*I29)</f>
        <v>1216103.54</v>
      </c>
      <c r="K29" s="30">
        <f>SUM(J19:J29)</f>
        <v>1216103.54</v>
      </c>
    </row>
    <row r="30" spans="1:11" ht="49.5" customHeight="1" thickBot="1" x14ac:dyDescent="0.3">
      <c r="A30" s="108"/>
      <c r="B30" s="109"/>
      <c r="C30" s="109"/>
      <c r="D30" s="109"/>
      <c r="E30" s="109"/>
      <c r="F30" s="109"/>
      <c r="G30" s="109"/>
      <c r="H30" s="109"/>
      <c r="I30" s="109"/>
      <c r="J30" s="110"/>
    </row>
    <row r="31" spans="1:11" ht="64.5" customHeight="1" thickBot="1" x14ac:dyDescent="0.3">
      <c r="A31" s="24">
        <v>3</v>
      </c>
      <c r="B31" s="50" t="s">
        <v>67</v>
      </c>
      <c r="C31" s="41" t="s">
        <v>47</v>
      </c>
      <c r="D31" s="25"/>
      <c r="E31" s="25"/>
      <c r="F31" s="49">
        <v>9541</v>
      </c>
      <c r="G31" s="46" t="s">
        <v>48</v>
      </c>
      <c r="H31" s="28"/>
      <c r="I31" s="96"/>
      <c r="J31" s="27">
        <f>(H31*F31)-(H31*$I$31)</f>
        <v>0</v>
      </c>
    </row>
    <row r="32" spans="1:11" ht="60.75" customHeight="1" thickBot="1" x14ac:dyDescent="0.3">
      <c r="A32" s="24">
        <v>3</v>
      </c>
      <c r="B32" s="50" t="s">
        <v>68</v>
      </c>
      <c r="C32" s="41" t="s">
        <v>47</v>
      </c>
      <c r="D32" s="25"/>
      <c r="E32" s="25"/>
      <c r="F32" s="49">
        <v>3435</v>
      </c>
      <c r="G32" s="46" t="s">
        <v>48</v>
      </c>
      <c r="H32" s="28"/>
      <c r="I32" s="97"/>
      <c r="J32" s="27">
        <f t="shared" ref="J32:J35" si="2">(H32*F32)-(H32*$I$31)</f>
        <v>0</v>
      </c>
    </row>
    <row r="33" spans="1:11" ht="78" customHeight="1" thickBot="1" x14ac:dyDescent="0.3">
      <c r="A33" s="24">
        <v>3</v>
      </c>
      <c r="B33" s="50" t="s">
        <v>69</v>
      </c>
      <c r="C33" s="41" t="s">
        <v>47</v>
      </c>
      <c r="D33" s="25"/>
      <c r="E33" s="25"/>
      <c r="F33" s="45">
        <v>69</v>
      </c>
      <c r="G33" s="46" t="s">
        <v>48</v>
      </c>
      <c r="H33" s="28"/>
      <c r="I33" s="97"/>
      <c r="J33" s="27">
        <f t="shared" si="2"/>
        <v>0</v>
      </c>
    </row>
    <row r="34" spans="1:11" ht="49.5" customHeight="1" thickBot="1" x14ac:dyDescent="0.3">
      <c r="A34" s="24">
        <v>3</v>
      </c>
      <c r="B34" s="40" t="s">
        <v>70</v>
      </c>
      <c r="C34" s="41" t="s">
        <v>47</v>
      </c>
      <c r="D34" s="25"/>
      <c r="E34" s="25"/>
      <c r="F34" s="49">
        <v>7683</v>
      </c>
      <c r="G34" s="46" t="s">
        <v>48</v>
      </c>
      <c r="H34" s="28"/>
      <c r="I34" s="97"/>
      <c r="J34" s="27">
        <f t="shared" si="2"/>
        <v>0</v>
      </c>
    </row>
    <row r="35" spans="1:11" ht="49.5" customHeight="1" thickBot="1" x14ac:dyDescent="0.3">
      <c r="A35" s="24">
        <v>3</v>
      </c>
      <c r="B35" s="40" t="s">
        <v>71</v>
      </c>
      <c r="C35" s="41" t="s">
        <v>47</v>
      </c>
      <c r="D35" s="25"/>
      <c r="E35" s="25"/>
      <c r="F35" s="49">
        <v>3965</v>
      </c>
      <c r="G35" s="46" t="s">
        <v>48</v>
      </c>
      <c r="H35" s="28"/>
      <c r="I35" s="98"/>
      <c r="J35" s="27">
        <f t="shared" si="2"/>
        <v>0</v>
      </c>
      <c r="K35" s="47" t="s">
        <v>72</v>
      </c>
    </row>
    <row r="36" spans="1:11" ht="49.5" customHeight="1" thickBot="1" x14ac:dyDescent="0.3">
      <c r="A36" s="24">
        <v>3</v>
      </c>
      <c r="B36" s="37" t="s">
        <v>73</v>
      </c>
      <c r="C36" s="39"/>
      <c r="D36" s="42"/>
      <c r="E36" s="42"/>
      <c r="F36" s="102">
        <v>1844475.04</v>
      </c>
      <c r="G36" s="103"/>
      <c r="H36" s="104"/>
      <c r="I36" s="29"/>
      <c r="J36" s="27">
        <f>F36-(F36*I36)</f>
        <v>1844475.04</v>
      </c>
      <c r="K36" s="48">
        <f>SUM(J31:J36)</f>
        <v>1844475.04</v>
      </c>
    </row>
    <row r="37" spans="1:11" ht="49.5" customHeight="1" thickBot="1" x14ac:dyDescent="0.3">
      <c r="A37" s="105"/>
      <c r="B37" s="106"/>
      <c r="C37" s="106"/>
      <c r="D37" s="106"/>
      <c r="E37" s="106"/>
      <c r="F37" s="106"/>
      <c r="G37" s="106"/>
      <c r="H37" s="106"/>
      <c r="I37" s="106"/>
      <c r="J37" s="107"/>
    </row>
    <row r="38" spans="1:11" ht="49.5" customHeight="1" thickBot="1" x14ac:dyDescent="0.3">
      <c r="A38" s="36">
        <v>4</v>
      </c>
      <c r="B38" s="40" t="s">
        <v>74</v>
      </c>
      <c r="C38" s="41" t="s">
        <v>75</v>
      </c>
      <c r="D38" s="25"/>
      <c r="E38" s="25"/>
      <c r="F38" s="45">
        <v>216</v>
      </c>
      <c r="G38" s="46" t="s">
        <v>48</v>
      </c>
      <c r="H38" s="28"/>
      <c r="I38" s="96"/>
      <c r="J38" s="27">
        <f>(H38*F38)-(H38*$I$38)</f>
        <v>0</v>
      </c>
    </row>
    <row r="39" spans="1:11" ht="49.5" customHeight="1" thickBot="1" x14ac:dyDescent="0.3">
      <c r="A39" s="36">
        <v>4</v>
      </c>
      <c r="B39" s="40" t="s">
        <v>76</v>
      </c>
      <c r="C39" s="41" t="s">
        <v>75</v>
      </c>
      <c r="D39" s="25"/>
      <c r="E39" s="25"/>
      <c r="F39" s="45">
        <v>54</v>
      </c>
      <c r="G39" s="46" t="s">
        <v>48</v>
      </c>
      <c r="H39" s="28"/>
      <c r="I39" s="97"/>
      <c r="J39" s="27">
        <f t="shared" ref="J39:J40" si="3">(H39*F39)-(H39*$I$38)</f>
        <v>0</v>
      </c>
    </row>
    <row r="40" spans="1:11" ht="49.5" customHeight="1" thickBot="1" x14ac:dyDescent="0.3">
      <c r="A40" s="36">
        <v>4</v>
      </c>
      <c r="B40" s="40" t="s">
        <v>77</v>
      </c>
      <c r="C40" s="41" t="s">
        <v>75</v>
      </c>
      <c r="D40" s="25"/>
      <c r="E40" s="25"/>
      <c r="F40" s="45">
        <v>703</v>
      </c>
      <c r="G40" s="46" t="s">
        <v>48</v>
      </c>
      <c r="H40" s="28"/>
      <c r="I40" s="98"/>
      <c r="J40" s="27">
        <f t="shared" si="3"/>
        <v>0</v>
      </c>
      <c r="K40" s="47" t="s">
        <v>78</v>
      </c>
    </row>
    <row r="41" spans="1:11" ht="49.5" customHeight="1" thickBot="1" x14ac:dyDescent="0.3">
      <c r="A41" s="36">
        <v>4</v>
      </c>
      <c r="B41" s="37" t="s">
        <v>79</v>
      </c>
      <c r="C41" s="39"/>
      <c r="D41" s="42"/>
      <c r="E41" s="42"/>
      <c r="F41" s="102">
        <v>50052.6</v>
      </c>
      <c r="G41" s="103"/>
      <c r="H41" s="104"/>
      <c r="I41" s="29"/>
      <c r="J41" s="27">
        <f>F41-(F41*I41)</f>
        <v>50052.6</v>
      </c>
      <c r="K41" s="48">
        <f>SUM(J38:J41)</f>
        <v>50052.6</v>
      </c>
    </row>
    <row r="42" spans="1:11" ht="49.5" customHeight="1" thickBot="1" x14ac:dyDescent="0.3">
      <c r="A42" s="105"/>
      <c r="B42" s="106"/>
      <c r="C42" s="106"/>
      <c r="D42" s="106"/>
      <c r="E42" s="106"/>
      <c r="F42" s="106"/>
      <c r="G42" s="106"/>
      <c r="H42" s="106"/>
      <c r="I42" s="106"/>
      <c r="J42" s="107"/>
    </row>
    <row r="43" spans="1:11" ht="49.5" customHeight="1" thickBot="1" x14ac:dyDescent="0.3">
      <c r="A43" s="36">
        <v>5</v>
      </c>
      <c r="B43" s="40" t="s">
        <v>80</v>
      </c>
      <c r="C43" s="41" t="s">
        <v>47</v>
      </c>
      <c r="D43" s="25"/>
      <c r="E43" s="25"/>
      <c r="F43" s="49">
        <v>6708</v>
      </c>
      <c r="G43" s="46" t="s">
        <v>48</v>
      </c>
      <c r="H43" s="28"/>
      <c r="I43" s="96"/>
      <c r="J43" s="27">
        <f>(H43*F43)-(H43*$I$43)</f>
        <v>0</v>
      </c>
    </row>
    <row r="44" spans="1:11" ht="49.5" customHeight="1" thickBot="1" x14ac:dyDescent="0.3">
      <c r="A44" s="36">
        <v>5</v>
      </c>
      <c r="B44" s="40" t="s">
        <v>81</v>
      </c>
      <c r="C44" s="41" t="s">
        <v>47</v>
      </c>
      <c r="D44" s="25"/>
      <c r="E44" s="25"/>
      <c r="F44" s="49">
        <v>2968</v>
      </c>
      <c r="G44" s="46" t="s">
        <v>48</v>
      </c>
      <c r="H44" s="28"/>
      <c r="I44" s="97"/>
      <c r="J44" s="27">
        <f t="shared" ref="J44:J49" si="4">(H44*F44)-(H44*$I$43)</f>
        <v>0</v>
      </c>
    </row>
    <row r="45" spans="1:11" ht="49.5" customHeight="1" thickBot="1" x14ac:dyDescent="0.3">
      <c r="A45" s="36">
        <v>5</v>
      </c>
      <c r="B45" s="40" t="s">
        <v>82</v>
      </c>
      <c r="C45" s="41" t="s">
        <v>47</v>
      </c>
      <c r="D45" s="25"/>
      <c r="E45" s="25"/>
      <c r="F45" s="49">
        <v>1482</v>
      </c>
      <c r="G45" s="46" t="s">
        <v>48</v>
      </c>
      <c r="H45" s="28"/>
      <c r="I45" s="97"/>
      <c r="J45" s="27">
        <f t="shared" si="4"/>
        <v>0</v>
      </c>
    </row>
    <row r="46" spans="1:11" ht="49.5" customHeight="1" thickBot="1" x14ac:dyDescent="0.3">
      <c r="A46" s="36">
        <v>5</v>
      </c>
      <c r="B46" s="40" t="s">
        <v>83</v>
      </c>
      <c r="C46" s="41" t="s">
        <v>47</v>
      </c>
      <c r="D46" s="25"/>
      <c r="E46" s="25"/>
      <c r="F46" s="49">
        <v>2536</v>
      </c>
      <c r="G46" s="46" t="s">
        <v>48</v>
      </c>
      <c r="H46" s="28"/>
      <c r="I46" s="97"/>
      <c r="J46" s="27">
        <f t="shared" si="4"/>
        <v>0</v>
      </c>
    </row>
    <row r="47" spans="1:11" ht="49.5" customHeight="1" thickBot="1" x14ac:dyDescent="0.3">
      <c r="A47" s="36">
        <v>5</v>
      </c>
      <c r="B47" s="40" t="s">
        <v>84</v>
      </c>
      <c r="C47" s="41" t="s">
        <v>47</v>
      </c>
      <c r="D47" s="25"/>
      <c r="E47" s="25"/>
      <c r="F47" s="45">
        <v>68</v>
      </c>
      <c r="G47" s="46" t="s">
        <v>48</v>
      </c>
      <c r="H47" s="28"/>
      <c r="I47" s="97"/>
      <c r="J47" s="27">
        <f t="shared" si="4"/>
        <v>0</v>
      </c>
    </row>
    <row r="48" spans="1:11" ht="49.5" customHeight="1" thickBot="1" x14ac:dyDescent="0.3">
      <c r="A48" s="36">
        <v>5</v>
      </c>
      <c r="B48" s="40" t="s">
        <v>85</v>
      </c>
      <c r="C48" s="41" t="s">
        <v>47</v>
      </c>
      <c r="D48" s="25"/>
      <c r="E48" s="25"/>
      <c r="F48" s="45">
        <v>8</v>
      </c>
      <c r="G48" s="46" t="s">
        <v>48</v>
      </c>
      <c r="H48" s="28"/>
      <c r="I48" s="97"/>
      <c r="J48" s="27">
        <f t="shared" si="4"/>
        <v>0</v>
      </c>
    </row>
    <row r="49" spans="1:11" ht="49.5" customHeight="1" thickBot="1" x14ac:dyDescent="0.3">
      <c r="A49" s="36">
        <v>5</v>
      </c>
      <c r="B49" s="40" t="s">
        <v>86</v>
      </c>
      <c r="C49" s="41" t="s">
        <v>47</v>
      </c>
      <c r="D49" s="25"/>
      <c r="E49" s="25"/>
      <c r="F49" s="45">
        <v>548</v>
      </c>
      <c r="G49" s="46" t="s">
        <v>48</v>
      </c>
      <c r="H49" s="28"/>
      <c r="I49" s="98"/>
      <c r="J49" s="27">
        <f t="shared" si="4"/>
        <v>0</v>
      </c>
      <c r="K49" s="47" t="s">
        <v>87</v>
      </c>
    </row>
    <row r="50" spans="1:11" ht="49.5" customHeight="1" thickBot="1" x14ac:dyDescent="0.3">
      <c r="A50" s="36">
        <v>5</v>
      </c>
      <c r="B50" s="37" t="s">
        <v>88</v>
      </c>
      <c r="C50" s="39"/>
      <c r="D50" s="42"/>
      <c r="E50" s="42"/>
      <c r="F50" s="102">
        <v>258021.32</v>
      </c>
      <c r="G50" s="103"/>
      <c r="H50" s="104"/>
      <c r="I50" s="29"/>
      <c r="J50" s="27">
        <f>F50-(F50*I50)</f>
        <v>258021.32</v>
      </c>
      <c r="K50" s="51">
        <f>SUM(J43:J50)</f>
        <v>258021.32</v>
      </c>
    </row>
  </sheetData>
  <sheetProtection algorithmName="SHA-512" hashValue="oZoAl70ONK1IDlrA9WzZuFww9j7ZDOij1GQTGGErFFVK2XbEw2BLARHjs6MnwE80QGdskZw68UYyaP2BJ1mTtw==" saltValue="JJZO6xVfX1mcZ/6NSyrfQw==" spinCount="100000" sheet="1" objects="1" scenarios="1"/>
  <mergeCells count="25">
    <mergeCell ref="F50:H50"/>
    <mergeCell ref="F36:H36"/>
    <mergeCell ref="A37:J37"/>
    <mergeCell ref="I38:I40"/>
    <mergeCell ref="F41:H41"/>
    <mergeCell ref="A42:J42"/>
    <mergeCell ref="I43:I49"/>
    <mergeCell ref="I31:I35"/>
    <mergeCell ref="A7:J7"/>
    <mergeCell ref="A8:J8"/>
    <mergeCell ref="A9:J9"/>
    <mergeCell ref="A10:J10"/>
    <mergeCell ref="A11:J11"/>
    <mergeCell ref="I13:I16"/>
    <mergeCell ref="F17:H17"/>
    <mergeCell ref="A18:J18"/>
    <mergeCell ref="I19:I28"/>
    <mergeCell ref="F29:H29"/>
    <mergeCell ref="A30:J30"/>
    <mergeCell ref="A6:J6"/>
    <mergeCell ref="A1:J1"/>
    <mergeCell ref="A2:J2"/>
    <mergeCell ref="A3:J3"/>
    <mergeCell ref="A4:J4"/>
    <mergeCell ref="A5:J5"/>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Evaluation Lines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Mitchell</dc:creator>
  <cp:lastModifiedBy>Kristine Mitchell</cp:lastModifiedBy>
  <dcterms:created xsi:type="dcterms:W3CDTF">2024-05-09T13:46:56Z</dcterms:created>
  <dcterms:modified xsi:type="dcterms:W3CDTF">2024-05-17T14:24:15Z</dcterms:modified>
</cp:coreProperties>
</file>