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nnessee-my.sharepoint.com/personal/bi01aqy_tn_gov/Documents/Program Coordinator Files/Contracts/32901-31328-23 Health Services RFP/"/>
    </mc:Choice>
  </mc:AlternateContent>
  <xr:revisionPtr revIDLastSave="137" documentId="8_{730D4C79-D98E-4FCF-8B37-F4295753E12A}" xr6:coauthVersionLast="47" xr6:coauthVersionMax="47" xr10:uidLastSave="{C5366DE2-9D5B-4ABC-8ED9-B6EB6663A09A}"/>
  <bookViews>
    <workbookView xWindow="-120" yWindow="-120" windowWidth="20730" windowHeight="11160" xr2:uid="{5B72A300-FA50-467B-9D09-E5ACB558712E}"/>
  </bookViews>
  <sheets>
    <sheet name="Instructions" sheetId="6" r:id="rId1"/>
    <sheet name="Contract Year 1" sheetId="1" r:id="rId2"/>
    <sheet name="Contract Year 2" sheetId="2" r:id="rId3"/>
    <sheet name="Contract Year 3" sheetId="3" r:id="rId4"/>
    <sheet name="Contract Year 4" sheetId="4" r:id="rId5"/>
    <sheet name="Contract Year 5"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 r="E25" i="5"/>
  <c r="E23" i="5"/>
  <c r="E22" i="5"/>
  <c r="E20" i="5"/>
  <c r="E18" i="5"/>
  <c r="E17" i="5"/>
  <c r="E21" i="5"/>
  <c r="E16" i="5"/>
  <c r="E15" i="5"/>
  <c r="E14" i="5"/>
  <c r="E13" i="5"/>
  <c r="E12" i="5"/>
  <c r="E11" i="5"/>
  <c r="E10" i="5"/>
  <c r="E9" i="5"/>
  <c r="E25" i="4"/>
  <c r="E23" i="4"/>
  <c r="E22" i="4"/>
  <c r="E20" i="4"/>
  <c r="E18" i="4"/>
  <c r="E17" i="4"/>
  <c r="E21" i="4"/>
  <c r="E16" i="4"/>
  <c r="E15" i="4"/>
  <c r="E14" i="4"/>
  <c r="E13" i="4"/>
  <c r="E12" i="4"/>
  <c r="E11" i="4"/>
  <c r="E10" i="4"/>
  <c r="E9" i="4"/>
  <c r="E25" i="3"/>
  <c r="E23" i="3"/>
  <c r="E22" i="3"/>
  <c r="E20" i="3"/>
  <c r="E18" i="3"/>
  <c r="E17" i="3"/>
  <c r="E21" i="3"/>
  <c r="E16" i="3"/>
  <c r="E15" i="3"/>
  <c r="E14" i="3"/>
  <c r="E13" i="3"/>
  <c r="E12" i="3"/>
  <c r="E11" i="3"/>
  <c r="E10" i="3"/>
  <c r="E9" i="3"/>
  <c r="E25" i="2"/>
  <c r="E23" i="2"/>
  <c r="E22" i="2"/>
  <c r="E20" i="2"/>
  <c r="E18" i="2"/>
  <c r="E17" i="2"/>
  <c r="E21" i="2"/>
  <c r="E16" i="2"/>
  <c r="E15" i="2"/>
  <c r="E24" i="2" s="1"/>
  <c r="E26" i="2" s="1"/>
  <c r="E14" i="2"/>
  <c r="E13" i="2"/>
  <c r="E12" i="2"/>
  <c r="E11" i="2"/>
  <c r="E10" i="2"/>
  <c r="E9" i="2"/>
  <c r="E16" i="1"/>
  <c r="E15" i="1"/>
  <c r="E14" i="1"/>
  <c r="E13" i="1"/>
  <c r="E12" i="1"/>
  <c r="E11" i="1"/>
  <c r="E10" i="1"/>
  <c r="E9" i="1"/>
  <c r="E17" i="1"/>
  <c r="E18" i="1"/>
  <c r="E20" i="1"/>
  <c r="E22" i="1"/>
  <c r="E23" i="1"/>
  <c r="E25" i="1"/>
  <c r="E24" i="5" l="1"/>
  <c r="E26" i="5" s="1"/>
  <c r="E24" i="4"/>
  <c r="E26" i="4" s="1"/>
  <c r="E24" i="3"/>
  <c r="E26" i="3" s="1"/>
  <c r="E24" i="1"/>
  <c r="E26" i="1" s="1"/>
</calcChain>
</file>

<file path=xl/sharedStrings.xml><?xml version="1.0" encoding="utf-8"?>
<sst xmlns="http://schemas.openxmlformats.org/spreadsheetml/2006/main" count="221" uniqueCount="43">
  <si>
    <t>RFP #32901-31328 Attachment 6.3.1.</t>
  </si>
  <si>
    <t>Contract Year 1</t>
  </si>
  <si>
    <t xml:space="preserve">Please be sure to complete each of the five (5) tabs in this workbook. These tabs must be printed and included in the Cost Proposal as outline in RFP Attachment 6.3. Rates shall be calculated to 2 decimal points. </t>
  </si>
  <si>
    <t>Services Required</t>
  </si>
  <si>
    <t>Inmate Per Diem</t>
  </si>
  <si>
    <r>
      <rPr>
        <b/>
        <sz val="11"/>
        <color theme="1"/>
        <rFont val="Calibri"/>
        <family val="2"/>
        <scheme val="minor"/>
      </rPr>
      <t>Weighted Per Diem</t>
    </r>
    <r>
      <rPr>
        <sz val="11"/>
        <color theme="1"/>
        <rFont val="Calibri"/>
        <family val="2"/>
        <scheme val="minor"/>
      </rPr>
      <t xml:space="preserve"> </t>
    </r>
    <r>
      <rPr>
        <sz val="8"/>
        <color theme="1"/>
        <rFont val="Calibri"/>
        <family val="2"/>
        <scheme val="minor"/>
      </rPr>
      <t>1</t>
    </r>
  </si>
  <si>
    <t>Bledsoe Correctional Facility (BCCX)</t>
  </si>
  <si>
    <t>Debra K. Johnson Rehabilitation Center (DJRC)</t>
  </si>
  <si>
    <t>DeBerry Special Needs Facility (DSNF)</t>
  </si>
  <si>
    <t>Mark Luttrell Transitional Center (MLTC)</t>
  </si>
  <si>
    <t>Morgan County Correctional Complex (MCCX)</t>
  </si>
  <si>
    <t>Northeast Correctional Complex (NECX)</t>
  </si>
  <si>
    <t>Northwest Correctional Complex (NWCX)</t>
  </si>
  <si>
    <t>Riverbend Maximum Security Institution (RMSI)</t>
  </si>
  <si>
    <t>South Central Correctional Facility (SCCF)</t>
  </si>
  <si>
    <t>Turney Center Industrial Complex (TCIX)</t>
  </si>
  <si>
    <t>West Tennessee State Penitiary (WTSP)</t>
  </si>
  <si>
    <t>Hardeman County Correctional Facility (HCCF)</t>
  </si>
  <si>
    <t>Whiteville Correctional Facility (WCFA)</t>
  </si>
  <si>
    <t xml:space="preserve">Facilities </t>
  </si>
  <si>
    <t>All inpatient hospitalization in excess of $4,000</t>
  </si>
  <si>
    <t>Total of weighted per diems</t>
  </si>
  <si>
    <r>
      <t xml:space="preserve">Total blended per diem rate, per inmate </t>
    </r>
    <r>
      <rPr>
        <sz val="8"/>
        <color theme="1"/>
        <rFont val="Calibri"/>
        <family val="2"/>
        <scheme val="minor"/>
      </rPr>
      <t>2</t>
    </r>
  </si>
  <si>
    <t>Respondent: This is a protected worksheet. You can only enter data in Column D, which is the Inmate Per Diem column. Formulas are already in the worksheet to calculate the blended per diem rate per inmate. As described below, the Respondent must enter the "Total blended per diem rate, per inmate" information in the Cost Proposal in RFP Attachment 6.3.</t>
  </si>
  <si>
    <t>Trousdale Turner Correctional Complex (TTCC)</t>
  </si>
  <si>
    <t>Total Bed Space/Capacity</t>
  </si>
  <si>
    <t>Contract Year 2</t>
  </si>
  <si>
    <t>Contract Year 3</t>
  </si>
  <si>
    <t>Contract Year 4*</t>
  </si>
  <si>
    <t xml:space="preserve">* If contract is amended by extension. </t>
  </si>
  <si>
    <t>Contract Year 5*</t>
  </si>
  <si>
    <t>Budget Capacity</t>
  </si>
  <si>
    <r>
      <rPr>
        <sz val="8"/>
        <color theme="1"/>
        <rFont val="Calibri"/>
        <family val="2"/>
        <scheme val="minor"/>
      </rPr>
      <t>1</t>
    </r>
    <r>
      <rPr>
        <sz val="11"/>
        <color theme="1"/>
        <rFont val="Calibri"/>
        <family val="2"/>
        <scheme val="minor"/>
      </rPr>
      <t xml:space="preserve"> </t>
    </r>
    <r>
      <rPr>
        <sz val="9"/>
        <color theme="1"/>
        <rFont val="Calibri"/>
        <family val="2"/>
        <scheme val="minor"/>
      </rPr>
      <t xml:space="preserve">Equals "Budget Capacity" column times the "Inmate Per Diem" column. </t>
    </r>
  </si>
  <si>
    <r>
      <rPr>
        <sz val="8"/>
        <color theme="1"/>
        <rFont val="Calibri"/>
        <family val="2"/>
        <scheme val="minor"/>
      </rPr>
      <t>2</t>
    </r>
    <r>
      <rPr>
        <sz val="11"/>
        <color theme="1"/>
        <rFont val="Calibri"/>
        <family val="2"/>
        <scheme val="minor"/>
      </rPr>
      <t xml:space="preserve"> </t>
    </r>
    <r>
      <rPr>
        <sz val="9"/>
        <color theme="1"/>
        <rFont val="Calibri"/>
        <family val="2"/>
        <scheme val="minor"/>
      </rPr>
      <t>"Total of weighted per diems" divided by the "Budget Capacity" equals the "Blended per diem rate, per inmate".</t>
    </r>
  </si>
  <si>
    <t xml:space="preserve">COST PROPOSAL INSTRUCTIONS </t>
  </si>
  <si>
    <t xml:space="preserve">In the event that the total five (5) year cost of the best evaluated proposal exceeds the State’s funding for providing the services, the State shall have the option to reject all proposals and cancel the RFP in its entirety. </t>
  </si>
  <si>
    <t>https://www.tn.gov/generalservices/procurement/central-procurement-office--cpo-/supplier-information/request-for-proposals--rfp--opportunities1.html.</t>
  </si>
  <si>
    <t>Due to different levels of service being required at each State Facility, the Respondent shall develop and enter into the Excel worksheet file (RFP Attachment 6.3.1), an inmate per diem for each State Facility. This will allow the State to properly allocate costs among each State Facility. The State Facility per diems will be weighted by the capacity of each State Facility, and the total of the weighted per diems will be divided by the total projected capacity of all State Facilities to arrive at the blended per diem rate as calculated for you in the Excel worksheet file. The blended per diem rate is the amount the Respondent must enter under the appropriate year of the Cost Proposal &amp; Scoring Guide, RFP Attachment 6.3. This page must be completed exactly as required and signed and dated by the Respondent. These are the rates that will be evaluated. Note: Each of the five (5) tabs (one tab for each year) in the completed Excel worksheet file must be printed and submitted with the cost proposal.   Respondents should complete RFP Attachment 6.3.1. in its entirety and transpose the final blended rate calculated in Column E, Cell 26 on each tab to the corresponding year in the RFP Attachment 6.3 Cost Proposal and Scoring Guide.</t>
  </si>
  <si>
    <t xml:space="preserve">The bed space and capacity data of each State Facility is in RFP Attachment 6.7 and in the Excel worksheet file referenced below for the calendar years. Actual populations may vary. The operating capacities do not represent any guarantee of contract usage or future payments to the successful Respondent. Each month, the Contractor will be compensated based on the average daily population, times the number of days in the month, times the blended per diem rate. As expansions to the individual State Facilities increase the operating capacities, the blended per diem rate will be recalculated based upon the new operating capacities subject to fully executed amendments to the Contract. </t>
  </si>
  <si>
    <r>
      <t xml:space="preserve">Note 1: </t>
    </r>
    <r>
      <rPr>
        <sz val="10"/>
        <rFont val="Arial"/>
        <family val="2"/>
      </rPr>
      <t xml:space="preserve">One (1) Excel worksheet file named RFP 32901-31328 Blended Per Diem Rate Worksheet, containing separate worksheet tabs for each of the five (5) years, will be provided to the Respondent via the same website and as a separate attachment to this RFP, which is posted at the following web address: </t>
    </r>
  </si>
  <si>
    <r>
      <t xml:space="preserve">Note 2: </t>
    </r>
    <r>
      <rPr>
        <sz val="10"/>
        <rFont val="Arial"/>
        <family val="2"/>
      </rPr>
      <t xml:space="preserve">Respondents should include the cost of medications for HCV, HIV, and hospitalizations as outlined in Pro Forma Contract Sections C.3.c. and C.3.d. in the development of the proposed per inmate per diem costs for each year of the contract term. </t>
    </r>
  </si>
  <si>
    <r>
      <t xml:space="preserve">Note 3: </t>
    </r>
    <r>
      <rPr>
        <sz val="10"/>
        <rFont val="Arial"/>
        <family val="2"/>
      </rPr>
      <t xml:space="preserve">Respondents should include the cost for software and systems used in inmate healthcare as outlined in the Pro Forma Contract including, but not limited to, Sections A.11.a.6, A.12.c., A.18., and A.20.c. should be included in the development of the proposed per inmate per diem costs for each year of the contract term. </t>
    </r>
  </si>
  <si>
    <t>All clinical services as defined in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</si>
</sst>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b/>
      <i/>
      <sz val="11"/>
      <color theme="1"/>
      <name val="Calibri"/>
      <family val="2"/>
      <scheme val="minor"/>
    </font>
    <font>
      <i/>
      <sz val="9"/>
      <color theme="1"/>
      <name val="Calibri"/>
      <family val="2"/>
      <scheme val="minor"/>
    </font>
    <font>
      <sz val="10"/>
      <color rgb="FFFF0000"/>
      <name val="Arial"/>
      <family val="2"/>
    </font>
    <font>
      <b/>
      <sz val="16"/>
      <color theme="1"/>
      <name val="Calibri"/>
      <family val="2"/>
      <scheme val="minor"/>
    </font>
    <font>
      <sz val="10"/>
      <name val="Arial"/>
      <family val="2"/>
    </font>
    <font>
      <b/>
      <sz val="10"/>
      <name val="Arial"/>
      <family val="2"/>
    </font>
    <font>
      <sz val="1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1" xfId="0" applyBorder="1"/>
    <xf numFmtId="0" fontId="0" fillId="0" borderId="1" xfId="0" applyBorder="1" applyAlignment="1">
      <alignment wrapText="1"/>
    </xf>
    <xf numFmtId="0" fontId="0" fillId="2" borderId="1" xfId="0" applyFill="1" applyBorder="1"/>
    <xf numFmtId="0" fontId="0" fillId="0" borderId="5" xfId="0" applyBorder="1"/>
    <xf numFmtId="0" fontId="6" fillId="0" borderId="5" xfId="0" applyFont="1" applyBorder="1"/>
    <xf numFmtId="0" fontId="0" fillId="0" borderId="6" xfId="0" applyBorder="1"/>
    <xf numFmtId="0" fontId="0" fillId="0" borderId="7" xfId="0" applyBorder="1"/>
    <xf numFmtId="0" fontId="0" fillId="0" borderId="8" xfId="0" applyBorder="1" applyAlignment="1">
      <alignment wrapText="1"/>
    </xf>
    <xf numFmtId="0" fontId="2" fillId="0" borderId="9"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0" fillId="0" borderId="11" xfId="0" applyBorder="1" applyAlignment="1">
      <alignment vertical="center"/>
    </xf>
    <xf numFmtId="0" fontId="0" fillId="0" borderId="12" xfId="0" applyBorder="1"/>
    <xf numFmtId="0" fontId="0" fillId="0" borderId="13" xfId="0" applyBorder="1" applyAlignment="1">
      <alignment wrapText="1"/>
    </xf>
    <xf numFmtId="44" fontId="0" fillId="2" borderId="14" xfId="1" applyFont="1" applyFill="1" applyBorder="1"/>
    <xf numFmtId="44" fontId="0" fillId="0" borderId="1" xfId="1" applyFont="1" applyBorder="1"/>
    <xf numFmtId="44" fontId="0" fillId="0" borderId="13" xfId="1" applyFont="1" applyBorder="1"/>
    <xf numFmtId="3" fontId="0" fillId="2" borderId="8" xfId="0" applyNumberFormat="1" applyFill="1" applyBorder="1"/>
    <xf numFmtId="3" fontId="0" fillId="2" borderId="1" xfId="0" applyNumberFormat="1" applyFill="1" applyBorder="1"/>
    <xf numFmtId="3" fontId="0" fillId="2" borderId="13" xfId="0" applyNumberFormat="1" applyFill="1" applyBorder="1"/>
    <xf numFmtId="3" fontId="0" fillId="0" borderId="11" xfId="0" applyNumberFormat="1" applyBorder="1"/>
    <xf numFmtId="164" fontId="0" fillId="0" borderId="8" xfId="1" applyNumberFormat="1" applyFont="1" applyBorder="1"/>
    <xf numFmtId="44" fontId="0" fillId="0" borderId="11" xfId="0" applyNumberFormat="1" applyBorder="1"/>
    <xf numFmtId="44" fontId="0" fillId="3" borderId="17" xfId="0" applyNumberFormat="1" applyFill="1" applyBorder="1"/>
    <xf numFmtId="0" fontId="7" fillId="0" borderId="0" xfId="0" applyFont="1"/>
    <xf numFmtId="0" fontId="12" fillId="0" borderId="0" xfId="0" applyFont="1"/>
    <xf numFmtId="0" fontId="11" fillId="0" borderId="22" xfId="0" applyFont="1" applyBorder="1" applyAlignment="1">
      <alignment vertical="center"/>
    </xf>
    <xf numFmtId="0" fontId="0" fillId="0" borderId="18" xfId="0" applyBorder="1"/>
    <xf numFmtId="0" fontId="0" fillId="0" borderId="23" xfId="0" applyBorder="1"/>
    <xf numFmtId="0" fontId="0" fillId="0" borderId="5" xfId="0" applyBorder="1" applyAlignment="1">
      <alignment horizontal="left" vertical="center"/>
    </xf>
    <xf numFmtId="0" fontId="11" fillId="0" borderId="1" xfId="0" applyFont="1" applyBorder="1" applyAlignment="1">
      <alignment vertical="center" wrapText="1"/>
    </xf>
    <xf numFmtId="0" fontId="3" fillId="0" borderId="0" xfId="0" applyFont="1" applyAlignment="1">
      <alignment horizontal="right"/>
    </xf>
    <xf numFmtId="0" fontId="9" fillId="0" borderId="18" xfId="0" applyFont="1" applyBorder="1" applyAlignment="1">
      <alignment horizontal="center"/>
    </xf>
    <xf numFmtId="0" fontId="10" fillId="0" borderId="1" xfId="0" applyFont="1" applyBorder="1" applyAlignment="1">
      <alignment vertical="center" wrapText="1"/>
    </xf>
    <xf numFmtId="0" fontId="8" fillId="0" borderId="1" xfId="0" applyFont="1" applyBorder="1" applyAlignment="1">
      <alignment vertical="center" wrapText="1"/>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8" fillId="2" borderId="8" xfId="0" applyFont="1" applyFill="1" applyBorder="1" applyAlignment="1">
      <alignment horizontal="center" vertical="center"/>
    </xf>
    <xf numFmtId="0" fontId="2" fillId="0" borderId="9" xfId="0" applyFont="1" applyBorder="1" applyAlignment="1">
      <alignment horizontal="right"/>
    </xf>
    <xf numFmtId="0" fontId="2" fillId="0" borderId="10"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0" fillId="0" borderId="0" xfId="0"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D4E62-CB0B-4420-880F-FA59950CC869}">
  <dimension ref="A1:J14"/>
  <sheetViews>
    <sheetView tabSelected="1" workbookViewId="0">
      <selection activeCell="C19" sqref="C19"/>
    </sheetView>
  </sheetViews>
  <sheetFormatPr defaultRowHeight="15" x14ac:dyDescent="0.25"/>
  <cols>
    <col min="1" max="1" width="36.7109375" customWidth="1"/>
    <col min="10" max="10" width="27.42578125" customWidth="1"/>
  </cols>
  <sheetData>
    <row r="1" spans="1:10" ht="15.75" x14ac:dyDescent="0.25">
      <c r="A1" s="32" t="s">
        <v>0</v>
      </c>
      <c r="B1" s="32"/>
      <c r="C1" s="32"/>
      <c r="D1" s="32"/>
      <c r="E1" s="32"/>
      <c r="F1" s="32"/>
      <c r="G1" s="32"/>
      <c r="H1" s="32"/>
      <c r="I1" s="32"/>
      <c r="J1" s="32"/>
    </row>
    <row r="2" spans="1:10" ht="21" x14ac:dyDescent="0.35">
      <c r="A2" s="33" t="s">
        <v>34</v>
      </c>
      <c r="B2" s="33"/>
      <c r="C2" s="33"/>
      <c r="D2" s="33"/>
      <c r="E2" s="33"/>
      <c r="F2" s="33"/>
      <c r="G2" s="33"/>
      <c r="H2" s="33"/>
      <c r="I2" s="33"/>
      <c r="J2" s="33"/>
    </row>
    <row r="3" spans="1:10" ht="117" customHeight="1" x14ac:dyDescent="0.25">
      <c r="A3" s="34" t="s">
        <v>37</v>
      </c>
      <c r="B3" s="35"/>
      <c r="C3" s="35"/>
      <c r="D3" s="35"/>
      <c r="E3" s="35"/>
      <c r="F3" s="35"/>
      <c r="G3" s="35"/>
      <c r="H3" s="35"/>
      <c r="I3" s="35"/>
      <c r="J3" s="35"/>
    </row>
    <row r="4" spans="1:10" ht="9" customHeight="1" x14ac:dyDescent="0.25">
      <c r="A4" s="36"/>
      <c r="B4" s="36"/>
      <c r="C4" s="36"/>
      <c r="D4" s="36"/>
      <c r="E4" s="36"/>
      <c r="F4" s="36"/>
      <c r="G4" s="36"/>
      <c r="H4" s="36"/>
      <c r="I4" s="36"/>
      <c r="J4" s="36"/>
    </row>
    <row r="5" spans="1:10" ht="70.5" customHeight="1" x14ac:dyDescent="0.25">
      <c r="A5" s="34" t="s">
        <v>38</v>
      </c>
      <c r="B5" s="34"/>
      <c r="C5" s="34"/>
      <c r="D5" s="34"/>
      <c r="E5" s="34"/>
      <c r="F5" s="34"/>
      <c r="G5" s="34"/>
      <c r="H5" s="34"/>
      <c r="I5" s="34"/>
      <c r="J5" s="34"/>
    </row>
    <row r="6" spans="1:10" ht="9" customHeight="1" x14ac:dyDescent="0.25">
      <c r="A6" s="36"/>
      <c r="B6" s="36"/>
      <c r="C6" s="36"/>
      <c r="D6" s="36"/>
      <c r="E6" s="36"/>
      <c r="F6" s="36"/>
      <c r="G6" s="36"/>
      <c r="H6" s="36"/>
      <c r="I6" s="36"/>
      <c r="J6" s="36"/>
    </row>
    <row r="7" spans="1:10" ht="25.5" customHeight="1" x14ac:dyDescent="0.25">
      <c r="A7" s="34" t="s">
        <v>35</v>
      </c>
      <c r="B7" s="35"/>
      <c r="C7" s="35"/>
      <c r="D7" s="35"/>
      <c r="E7" s="35"/>
      <c r="F7" s="35"/>
      <c r="G7" s="35"/>
      <c r="H7" s="35"/>
      <c r="I7" s="35"/>
      <c r="J7" s="35"/>
    </row>
    <row r="8" spans="1:10" ht="9" customHeight="1" x14ac:dyDescent="0.25">
      <c r="A8" s="37"/>
      <c r="B8" s="37"/>
      <c r="C8" s="37"/>
      <c r="D8" s="37"/>
      <c r="E8" s="37"/>
      <c r="F8" s="37"/>
      <c r="G8" s="37"/>
      <c r="H8" s="37"/>
      <c r="I8" s="37"/>
      <c r="J8" s="37"/>
    </row>
    <row r="9" spans="1:10" ht="30.75" customHeight="1" x14ac:dyDescent="0.25">
      <c r="A9" s="38" t="s">
        <v>39</v>
      </c>
      <c r="B9" s="39"/>
      <c r="C9" s="39"/>
      <c r="D9" s="39"/>
      <c r="E9" s="39"/>
      <c r="F9" s="39"/>
      <c r="G9" s="39"/>
      <c r="H9" s="39"/>
      <c r="I9" s="39"/>
      <c r="J9" s="40"/>
    </row>
    <row r="10" spans="1:10" x14ac:dyDescent="0.25">
      <c r="A10" s="27" t="s">
        <v>36</v>
      </c>
      <c r="B10" s="28"/>
      <c r="C10" s="28"/>
      <c r="D10" s="28"/>
      <c r="E10" s="28"/>
      <c r="F10" s="28"/>
      <c r="G10" s="28"/>
      <c r="H10" s="28"/>
      <c r="I10" s="28"/>
      <c r="J10" s="29"/>
    </row>
    <row r="11" spans="1:10" ht="9" customHeight="1" x14ac:dyDescent="0.25">
      <c r="A11" s="41"/>
      <c r="B11" s="41"/>
      <c r="C11" s="41"/>
      <c r="D11" s="41"/>
      <c r="E11" s="41"/>
      <c r="F11" s="41"/>
      <c r="G11" s="41"/>
      <c r="H11" s="41"/>
      <c r="I11" s="41"/>
      <c r="J11" s="41"/>
    </row>
    <row r="12" spans="1:10" ht="25.5" customHeight="1" x14ac:dyDescent="0.25">
      <c r="A12" s="31" t="s">
        <v>40</v>
      </c>
      <c r="B12" s="31"/>
      <c r="C12" s="31"/>
      <c r="D12" s="31"/>
      <c r="E12" s="31"/>
      <c r="F12" s="31"/>
      <c r="G12" s="31"/>
      <c r="H12" s="31"/>
      <c r="I12" s="31"/>
      <c r="J12" s="31"/>
    </row>
    <row r="13" spans="1:10" ht="9" customHeight="1" x14ac:dyDescent="0.25">
      <c r="A13" s="36"/>
      <c r="B13" s="36"/>
      <c r="C13" s="36"/>
      <c r="D13" s="36"/>
      <c r="E13" s="36"/>
      <c r="F13" s="36"/>
      <c r="G13" s="36"/>
      <c r="H13" s="36"/>
      <c r="I13" s="36"/>
      <c r="J13" s="36"/>
    </row>
    <row r="14" spans="1:10" s="26" customFormat="1" ht="27.75" customHeight="1" x14ac:dyDescent="0.25">
      <c r="A14" s="31" t="s">
        <v>41</v>
      </c>
      <c r="B14" s="31"/>
      <c r="C14" s="31"/>
      <c r="D14" s="31"/>
      <c r="E14" s="31"/>
      <c r="F14" s="31"/>
      <c r="G14" s="31"/>
      <c r="H14" s="31"/>
      <c r="I14" s="31"/>
      <c r="J14" s="31"/>
    </row>
  </sheetData>
  <mergeCells count="13">
    <mergeCell ref="A14:J14"/>
    <mergeCell ref="A1:J1"/>
    <mergeCell ref="A2:J2"/>
    <mergeCell ref="A3:J3"/>
    <mergeCell ref="A5:J5"/>
    <mergeCell ref="A7:J7"/>
    <mergeCell ref="A4:J4"/>
    <mergeCell ref="A6:J6"/>
    <mergeCell ref="A8:J8"/>
    <mergeCell ref="A9:J9"/>
    <mergeCell ref="A11:J11"/>
    <mergeCell ref="A13:J13"/>
    <mergeCell ref="A12: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DED1-AAE2-4B3F-B470-F6284BB28B4D}">
  <dimension ref="A1:E29"/>
  <sheetViews>
    <sheetView topLeftCell="A13" zoomScaleNormal="100" workbookViewId="0">
      <selection activeCell="B21" sqref="B21"/>
    </sheetView>
  </sheetViews>
  <sheetFormatPr defaultRowHeight="15" x14ac:dyDescent="0.25"/>
  <cols>
    <col min="1" max="1" width="45.7109375" customWidth="1"/>
    <col min="2" max="2" width="27.42578125" customWidth="1"/>
    <col min="3" max="3" width="11.85546875" customWidth="1"/>
    <col min="4" max="4" width="18.28515625" customWidth="1"/>
    <col min="5" max="5" width="20.28515625" customWidth="1"/>
  </cols>
  <sheetData>
    <row r="1" spans="1:5" ht="15.75" x14ac:dyDescent="0.25">
      <c r="A1" s="32" t="s">
        <v>0</v>
      </c>
      <c r="B1" s="32"/>
      <c r="C1" s="32"/>
      <c r="D1" s="32"/>
      <c r="E1" s="32"/>
    </row>
    <row r="3" spans="1:5" ht="46.5" customHeight="1" x14ac:dyDescent="0.25">
      <c r="A3" s="46" t="s">
        <v>23</v>
      </c>
      <c r="B3" s="46"/>
      <c r="C3" s="46"/>
      <c r="D3" s="46"/>
      <c r="E3" s="46"/>
    </row>
    <row r="5" spans="1:5" ht="30.75" customHeight="1" x14ac:dyDescent="0.25">
      <c r="A5" s="46" t="s">
        <v>2</v>
      </c>
      <c r="B5" s="46"/>
      <c r="C5" s="46"/>
      <c r="D5" s="46"/>
      <c r="E5" s="46"/>
    </row>
    <row r="6" spans="1:5" ht="15.75" thickBot="1" x14ac:dyDescent="0.3"/>
    <row r="7" spans="1:5" ht="15.75" thickBot="1" x14ac:dyDescent="0.3">
      <c r="A7" s="47" t="s">
        <v>1</v>
      </c>
      <c r="B7" s="48"/>
      <c r="C7" s="48"/>
      <c r="D7" s="48"/>
      <c r="E7" s="49"/>
    </row>
    <row r="8" spans="1:5" ht="30.75" thickBot="1" x14ac:dyDescent="0.3">
      <c r="A8" s="9" t="s">
        <v>19</v>
      </c>
      <c r="B8" s="10" t="s">
        <v>3</v>
      </c>
      <c r="C8" s="11" t="s">
        <v>31</v>
      </c>
      <c r="D8" s="11" t="s">
        <v>4</v>
      </c>
      <c r="E8" s="12" t="s">
        <v>5</v>
      </c>
    </row>
    <row r="9" spans="1:5" ht="30" x14ac:dyDescent="0.25">
      <c r="A9" s="7" t="s">
        <v>6</v>
      </c>
      <c r="B9" s="8" t="s">
        <v>42</v>
      </c>
      <c r="C9" s="18">
        <v>2420</v>
      </c>
      <c r="D9" s="22"/>
      <c r="E9" s="15">
        <f t="shared" ref="E9:E16" si="0">(C9*D9)</f>
        <v>0</v>
      </c>
    </row>
    <row r="10" spans="1:5" ht="30" x14ac:dyDescent="0.25">
      <c r="A10" s="4" t="s">
        <v>7</v>
      </c>
      <c r="B10" s="8" t="s">
        <v>42</v>
      </c>
      <c r="C10" s="3">
        <v>773</v>
      </c>
      <c r="D10" s="16"/>
      <c r="E10" s="15">
        <f t="shared" si="0"/>
        <v>0</v>
      </c>
    </row>
    <row r="11" spans="1:5" ht="30" x14ac:dyDescent="0.25">
      <c r="A11" s="4" t="s">
        <v>8</v>
      </c>
      <c r="B11" s="8" t="s">
        <v>42</v>
      </c>
      <c r="C11" s="3">
        <v>768</v>
      </c>
      <c r="D11" s="16"/>
      <c r="E11" s="15">
        <f t="shared" si="0"/>
        <v>0</v>
      </c>
    </row>
    <row r="12" spans="1:5" ht="30" x14ac:dyDescent="0.25">
      <c r="A12" s="4" t="s">
        <v>9</v>
      </c>
      <c r="B12" s="8" t="s">
        <v>42</v>
      </c>
      <c r="C12" s="3">
        <v>422</v>
      </c>
      <c r="D12" s="16"/>
      <c r="E12" s="15">
        <f t="shared" si="0"/>
        <v>0</v>
      </c>
    </row>
    <row r="13" spans="1:5" ht="30" x14ac:dyDescent="0.25">
      <c r="A13" s="4" t="s">
        <v>10</v>
      </c>
      <c r="B13" s="8" t="s">
        <v>42</v>
      </c>
      <c r="C13" s="19">
        <v>2199</v>
      </c>
      <c r="D13" s="16"/>
      <c r="E13" s="15">
        <f t="shared" si="0"/>
        <v>0</v>
      </c>
    </row>
    <row r="14" spans="1:5" ht="30" x14ac:dyDescent="0.25">
      <c r="A14" s="4" t="s">
        <v>11</v>
      </c>
      <c r="B14" s="8" t="s">
        <v>42</v>
      </c>
      <c r="C14" s="19">
        <v>1611</v>
      </c>
      <c r="D14" s="16"/>
      <c r="E14" s="15">
        <f t="shared" si="0"/>
        <v>0</v>
      </c>
    </row>
    <row r="15" spans="1:5" ht="30" x14ac:dyDescent="0.25">
      <c r="A15" s="4" t="s">
        <v>12</v>
      </c>
      <c r="B15" s="8" t="s">
        <v>42</v>
      </c>
      <c r="C15" s="19">
        <v>2328</v>
      </c>
      <c r="D15" s="16"/>
      <c r="E15" s="15">
        <f t="shared" si="0"/>
        <v>0</v>
      </c>
    </row>
    <row r="16" spans="1:5" ht="30" x14ac:dyDescent="0.25">
      <c r="A16" s="4" t="s">
        <v>13</v>
      </c>
      <c r="B16" s="8" t="s">
        <v>42</v>
      </c>
      <c r="C16" s="3">
        <v>799</v>
      </c>
      <c r="D16" s="16"/>
      <c r="E16" s="15">
        <f t="shared" si="0"/>
        <v>0</v>
      </c>
    </row>
    <row r="17" spans="1:5" ht="30" x14ac:dyDescent="0.25">
      <c r="A17" s="4" t="s">
        <v>15</v>
      </c>
      <c r="B17" s="8" t="s">
        <v>42</v>
      </c>
      <c r="C17" s="19">
        <v>1701</v>
      </c>
      <c r="D17" s="16"/>
      <c r="E17" s="15">
        <f>(C17*D17)</f>
        <v>0</v>
      </c>
    </row>
    <row r="18" spans="1:5" ht="30" x14ac:dyDescent="0.25">
      <c r="A18" s="4" t="s">
        <v>16</v>
      </c>
      <c r="B18" s="8" t="s">
        <v>42</v>
      </c>
      <c r="C18" s="19">
        <v>2479</v>
      </c>
      <c r="D18" s="16"/>
      <c r="E18" s="15">
        <f>(C18*D18)</f>
        <v>0</v>
      </c>
    </row>
    <row r="19" spans="1:5" ht="6" customHeight="1" x14ac:dyDescent="0.25">
      <c r="A19" s="5"/>
      <c r="B19" s="2"/>
      <c r="C19" s="1"/>
      <c r="D19" s="16"/>
      <c r="E19" s="6"/>
    </row>
    <row r="20" spans="1:5" ht="30" x14ac:dyDescent="0.25">
      <c r="A20" s="4" t="s">
        <v>17</v>
      </c>
      <c r="B20" s="2" t="s">
        <v>20</v>
      </c>
      <c r="C20" s="19">
        <v>1976</v>
      </c>
      <c r="D20" s="16"/>
      <c r="E20" s="15">
        <f>(C20*D20)</f>
        <v>0</v>
      </c>
    </row>
    <row r="21" spans="1:5" ht="30" x14ac:dyDescent="0.25">
      <c r="A21" s="30" t="s">
        <v>14</v>
      </c>
      <c r="B21" s="2" t="s">
        <v>20</v>
      </c>
      <c r="C21" s="19">
        <v>1642</v>
      </c>
      <c r="D21" s="16"/>
      <c r="E21" s="15">
        <f t="shared" ref="E21" si="1">(C21*D21)</f>
        <v>0</v>
      </c>
    </row>
    <row r="22" spans="1:5" ht="30" x14ac:dyDescent="0.25">
      <c r="A22" s="4" t="s">
        <v>24</v>
      </c>
      <c r="B22" s="2" t="s">
        <v>20</v>
      </c>
      <c r="C22" s="19">
        <v>2501</v>
      </c>
      <c r="D22" s="16"/>
      <c r="E22" s="15">
        <f>(C22*D22)</f>
        <v>0</v>
      </c>
    </row>
    <row r="23" spans="1:5" ht="30.75" thickBot="1" x14ac:dyDescent="0.3">
      <c r="A23" s="13" t="s">
        <v>18</v>
      </c>
      <c r="B23" s="14" t="s">
        <v>20</v>
      </c>
      <c r="C23" s="20">
        <v>1505</v>
      </c>
      <c r="D23" s="17"/>
      <c r="E23" s="15">
        <f>(C23*D23)</f>
        <v>0</v>
      </c>
    </row>
    <row r="24" spans="1:5" ht="15.75" thickBot="1" x14ac:dyDescent="0.3">
      <c r="A24" s="42" t="s">
        <v>21</v>
      </c>
      <c r="B24" s="43"/>
      <c r="C24" s="43"/>
      <c r="D24" s="43"/>
      <c r="E24" s="23">
        <f>SUM(E9:E23)</f>
        <v>0</v>
      </c>
    </row>
    <row r="25" spans="1:5" ht="15.75" thickBot="1" x14ac:dyDescent="0.3">
      <c r="A25" s="42" t="s">
        <v>25</v>
      </c>
      <c r="B25" s="43"/>
      <c r="C25" s="43"/>
      <c r="D25" s="43"/>
      <c r="E25" s="21">
        <f>SUM(C9:C23)</f>
        <v>23124</v>
      </c>
    </row>
    <row r="26" spans="1:5" ht="15.75" thickBot="1" x14ac:dyDescent="0.3">
      <c r="A26" s="44" t="s">
        <v>22</v>
      </c>
      <c r="B26" s="45"/>
      <c r="C26" s="45"/>
      <c r="D26" s="45"/>
      <c r="E26" s="24">
        <f>(E24/E25)</f>
        <v>0</v>
      </c>
    </row>
    <row r="28" spans="1:5" x14ac:dyDescent="0.25">
      <c r="A28" t="s">
        <v>32</v>
      </c>
    </row>
    <row r="29" spans="1:5" x14ac:dyDescent="0.25">
      <c r="A29" t="s">
        <v>33</v>
      </c>
    </row>
  </sheetData>
  <mergeCells count="7">
    <mergeCell ref="A25:D25"/>
    <mergeCell ref="A26:D26"/>
    <mergeCell ref="A5:E5"/>
    <mergeCell ref="A3:E3"/>
    <mergeCell ref="A1:E1"/>
    <mergeCell ref="A7:E7"/>
    <mergeCell ref="A24:D2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08EB3-7A41-4BD8-BCB2-553A546CF39C}">
  <dimension ref="A1:E29"/>
  <sheetViews>
    <sheetView topLeftCell="A14" zoomScaleNormal="100" workbookViewId="0">
      <selection activeCell="B21" sqref="B21"/>
    </sheetView>
  </sheetViews>
  <sheetFormatPr defaultRowHeight="15" x14ac:dyDescent="0.25"/>
  <cols>
    <col min="1" max="1" width="45.7109375" customWidth="1"/>
    <col min="2" max="2" width="27.42578125" customWidth="1"/>
    <col min="3" max="3" width="11.85546875" customWidth="1"/>
    <col min="4" max="4" width="18.28515625" customWidth="1"/>
    <col min="5" max="5" width="20.28515625" customWidth="1"/>
  </cols>
  <sheetData>
    <row r="1" spans="1:5" ht="15.75" x14ac:dyDescent="0.25">
      <c r="A1" s="32" t="s">
        <v>0</v>
      </c>
      <c r="B1" s="32"/>
      <c r="C1" s="32"/>
      <c r="D1" s="32"/>
      <c r="E1" s="32"/>
    </row>
    <row r="3" spans="1:5" ht="46.5" customHeight="1" x14ac:dyDescent="0.25">
      <c r="A3" s="46" t="s">
        <v>23</v>
      </c>
      <c r="B3" s="46"/>
      <c r="C3" s="46"/>
      <c r="D3" s="46"/>
      <c r="E3" s="46"/>
    </row>
    <row r="5" spans="1:5" ht="30.75" customHeight="1" x14ac:dyDescent="0.25">
      <c r="A5" s="46" t="s">
        <v>2</v>
      </c>
      <c r="B5" s="46"/>
      <c r="C5" s="46"/>
      <c r="D5" s="46"/>
      <c r="E5" s="46"/>
    </row>
    <row r="6" spans="1:5" ht="15.75" thickBot="1" x14ac:dyDescent="0.3"/>
    <row r="7" spans="1:5" ht="15.75" thickBot="1" x14ac:dyDescent="0.3">
      <c r="A7" s="47" t="s">
        <v>26</v>
      </c>
      <c r="B7" s="48"/>
      <c r="C7" s="48"/>
      <c r="D7" s="48"/>
      <c r="E7" s="49"/>
    </row>
    <row r="8" spans="1:5" ht="30.75" thickBot="1" x14ac:dyDescent="0.3">
      <c r="A8" s="9" t="s">
        <v>19</v>
      </c>
      <c r="B8" s="10" t="s">
        <v>3</v>
      </c>
      <c r="C8" s="11" t="s">
        <v>31</v>
      </c>
      <c r="D8" s="11" t="s">
        <v>4</v>
      </c>
      <c r="E8" s="12" t="s">
        <v>5</v>
      </c>
    </row>
    <row r="9" spans="1:5" ht="30" x14ac:dyDescent="0.25">
      <c r="A9" s="7" t="s">
        <v>6</v>
      </c>
      <c r="B9" s="8" t="s">
        <v>42</v>
      </c>
      <c r="C9" s="18">
        <v>2420</v>
      </c>
      <c r="D9" s="22"/>
      <c r="E9" s="15">
        <f t="shared" ref="E9:E16" si="0">(C9*D9)</f>
        <v>0</v>
      </c>
    </row>
    <row r="10" spans="1:5" ht="30" x14ac:dyDescent="0.25">
      <c r="A10" s="4" t="s">
        <v>7</v>
      </c>
      <c r="B10" s="8" t="s">
        <v>42</v>
      </c>
      <c r="C10" s="3">
        <v>773</v>
      </c>
      <c r="D10" s="16"/>
      <c r="E10" s="15">
        <f t="shared" si="0"/>
        <v>0</v>
      </c>
    </row>
    <row r="11" spans="1:5" ht="30" x14ac:dyDescent="0.25">
      <c r="A11" s="4" t="s">
        <v>8</v>
      </c>
      <c r="B11" s="8" t="s">
        <v>42</v>
      </c>
      <c r="C11" s="3">
        <v>768</v>
      </c>
      <c r="D11" s="16"/>
      <c r="E11" s="15">
        <f t="shared" si="0"/>
        <v>0</v>
      </c>
    </row>
    <row r="12" spans="1:5" ht="30" x14ac:dyDescent="0.25">
      <c r="A12" s="4" t="s">
        <v>9</v>
      </c>
      <c r="B12" s="8" t="s">
        <v>42</v>
      </c>
      <c r="C12" s="3">
        <v>422</v>
      </c>
      <c r="D12" s="16"/>
      <c r="E12" s="15">
        <f t="shared" si="0"/>
        <v>0</v>
      </c>
    </row>
    <row r="13" spans="1:5" ht="30" x14ac:dyDescent="0.25">
      <c r="A13" s="4" t="s">
        <v>10</v>
      </c>
      <c r="B13" s="8" t="s">
        <v>42</v>
      </c>
      <c r="C13" s="19">
        <v>2199</v>
      </c>
      <c r="D13" s="16"/>
      <c r="E13" s="15">
        <f t="shared" si="0"/>
        <v>0</v>
      </c>
    </row>
    <row r="14" spans="1:5" ht="30" x14ac:dyDescent="0.25">
      <c r="A14" s="4" t="s">
        <v>11</v>
      </c>
      <c r="B14" s="8" t="s">
        <v>42</v>
      </c>
      <c r="C14" s="19">
        <v>1611</v>
      </c>
      <c r="D14" s="16"/>
      <c r="E14" s="15">
        <f t="shared" si="0"/>
        <v>0</v>
      </c>
    </row>
    <row r="15" spans="1:5" ht="30" x14ac:dyDescent="0.25">
      <c r="A15" s="4" t="s">
        <v>12</v>
      </c>
      <c r="B15" s="8" t="s">
        <v>42</v>
      </c>
      <c r="C15" s="19">
        <v>2328</v>
      </c>
      <c r="D15" s="16"/>
      <c r="E15" s="15">
        <f t="shared" si="0"/>
        <v>0</v>
      </c>
    </row>
    <row r="16" spans="1:5" ht="30" x14ac:dyDescent="0.25">
      <c r="A16" s="4" t="s">
        <v>13</v>
      </c>
      <c r="B16" s="8" t="s">
        <v>42</v>
      </c>
      <c r="C16" s="3">
        <v>799</v>
      </c>
      <c r="D16" s="16"/>
      <c r="E16" s="15">
        <f t="shared" si="0"/>
        <v>0</v>
      </c>
    </row>
    <row r="17" spans="1:5" ht="30" x14ac:dyDescent="0.25">
      <c r="A17" s="4" t="s">
        <v>15</v>
      </c>
      <c r="B17" s="8" t="s">
        <v>42</v>
      </c>
      <c r="C17" s="19">
        <v>1701</v>
      </c>
      <c r="D17" s="16"/>
      <c r="E17" s="15">
        <f>(C17*D17)</f>
        <v>0</v>
      </c>
    </row>
    <row r="18" spans="1:5" ht="30" x14ac:dyDescent="0.25">
      <c r="A18" s="4" t="s">
        <v>16</v>
      </c>
      <c r="B18" s="8" t="s">
        <v>42</v>
      </c>
      <c r="C18" s="19">
        <v>2479</v>
      </c>
      <c r="D18" s="16"/>
      <c r="E18" s="15">
        <f>(C18*D18)</f>
        <v>0</v>
      </c>
    </row>
    <row r="19" spans="1:5" ht="6" customHeight="1" x14ac:dyDescent="0.25">
      <c r="A19" s="5"/>
      <c r="B19" s="2"/>
      <c r="C19" s="1"/>
      <c r="D19" s="16"/>
      <c r="E19" s="6"/>
    </row>
    <row r="20" spans="1:5" ht="30" x14ac:dyDescent="0.25">
      <c r="A20" s="4" t="s">
        <v>17</v>
      </c>
      <c r="B20" s="2" t="s">
        <v>20</v>
      </c>
      <c r="C20" s="19">
        <v>1976</v>
      </c>
      <c r="D20" s="16"/>
      <c r="E20" s="15">
        <f>(C20*D20)</f>
        <v>0</v>
      </c>
    </row>
    <row r="21" spans="1:5" ht="30" x14ac:dyDescent="0.25">
      <c r="A21" s="30" t="s">
        <v>14</v>
      </c>
      <c r="B21" s="2" t="s">
        <v>20</v>
      </c>
      <c r="C21" s="19">
        <v>1642</v>
      </c>
      <c r="D21" s="16"/>
      <c r="E21" s="15">
        <f>(C21*D21)</f>
        <v>0</v>
      </c>
    </row>
    <row r="22" spans="1:5" ht="30" x14ac:dyDescent="0.25">
      <c r="A22" s="4" t="s">
        <v>24</v>
      </c>
      <c r="B22" s="2" t="s">
        <v>20</v>
      </c>
      <c r="C22" s="19">
        <v>2501</v>
      </c>
      <c r="D22" s="16"/>
      <c r="E22" s="15">
        <f>(C22*D22)</f>
        <v>0</v>
      </c>
    </row>
    <row r="23" spans="1:5" ht="30.75" thickBot="1" x14ac:dyDescent="0.3">
      <c r="A23" s="13" t="s">
        <v>18</v>
      </c>
      <c r="B23" s="14" t="s">
        <v>20</v>
      </c>
      <c r="C23" s="20">
        <v>1505</v>
      </c>
      <c r="D23" s="17"/>
      <c r="E23" s="15">
        <f>(C23*D23)</f>
        <v>0</v>
      </c>
    </row>
    <row r="24" spans="1:5" ht="15.75" thickBot="1" x14ac:dyDescent="0.3">
      <c r="A24" s="42" t="s">
        <v>21</v>
      </c>
      <c r="B24" s="43"/>
      <c r="C24" s="43"/>
      <c r="D24" s="43"/>
      <c r="E24" s="23">
        <f>SUM(E9:E23)</f>
        <v>0</v>
      </c>
    </row>
    <row r="25" spans="1:5" ht="15.75" thickBot="1" x14ac:dyDescent="0.3">
      <c r="A25" s="42" t="s">
        <v>25</v>
      </c>
      <c r="B25" s="43"/>
      <c r="C25" s="43"/>
      <c r="D25" s="43"/>
      <c r="E25" s="21">
        <f>SUM(C9:C23)</f>
        <v>23124</v>
      </c>
    </row>
    <row r="26" spans="1:5" ht="15.75" thickBot="1" x14ac:dyDescent="0.3">
      <c r="A26" s="44" t="s">
        <v>22</v>
      </c>
      <c r="B26" s="45"/>
      <c r="C26" s="45"/>
      <c r="D26" s="45"/>
      <c r="E26" s="24">
        <f>(E24/E25)</f>
        <v>0</v>
      </c>
    </row>
    <row r="28" spans="1:5" x14ac:dyDescent="0.25">
      <c r="A28" t="s">
        <v>32</v>
      </c>
    </row>
    <row r="29" spans="1:5" x14ac:dyDescent="0.25">
      <c r="A29" t="s">
        <v>33</v>
      </c>
    </row>
  </sheetData>
  <mergeCells count="7">
    <mergeCell ref="A26:D26"/>
    <mergeCell ref="A1:E1"/>
    <mergeCell ref="A3:E3"/>
    <mergeCell ref="A5:E5"/>
    <mergeCell ref="A7:E7"/>
    <mergeCell ref="A24:D24"/>
    <mergeCell ref="A25:D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774E6-7D5E-4F35-877A-A0EED5CBBA9F}">
  <dimension ref="A1:E29"/>
  <sheetViews>
    <sheetView topLeftCell="A15" zoomScaleNormal="100" workbookViewId="0">
      <selection activeCell="B21" sqref="B21"/>
    </sheetView>
  </sheetViews>
  <sheetFormatPr defaultRowHeight="15" x14ac:dyDescent="0.25"/>
  <cols>
    <col min="1" max="1" width="45.7109375" customWidth="1"/>
    <col min="2" max="2" width="27.42578125" customWidth="1"/>
    <col min="3" max="3" width="11.85546875" customWidth="1"/>
    <col min="4" max="4" width="18.28515625" customWidth="1"/>
    <col min="5" max="5" width="20.28515625" customWidth="1"/>
  </cols>
  <sheetData>
    <row r="1" spans="1:5" ht="15.75" x14ac:dyDescent="0.25">
      <c r="A1" s="32" t="s">
        <v>0</v>
      </c>
      <c r="B1" s="32"/>
      <c r="C1" s="32"/>
      <c r="D1" s="32"/>
      <c r="E1" s="32"/>
    </row>
    <row r="3" spans="1:5" ht="46.5" customHeight="1" x14ac:dyDescent="0.25">
      <c r="A3" s="46" t="s">
        <v>23</v>
      </c>
      <c r="B3" s="46"/>
      <c r="C3" s="46"/>
      <c r="D3" s="46"/>
      <c r="E3" s="46"/>
    </row>
    <row r="5" spans="1:5" ht="30.75" customHeight="1" x14ac:dyDescent="0.25">
      <c r="A5" s="46" t="s">
        <v>2</v>
      </c>
      <c r="B5" s="46"/>
      <c r="C5" s="46"/>
      <c r="D5" s="46"/>
      <c r="E5" s="46"/>
    </row>
    <row r="6" spans="1:5" ht="15.75" thickBot="1" x14ac:dyDescent="0.3"/>
    <row r="7" spans="1:5" ht="15.75" thickBot="1" x14ac:dyDescent="0.3">
      <c r="A7" s="47" t="s">
        <v>27</v>
      </c>
      <c r="B7" s="48"/>
      <c r="C7" s="48"/>
      <c r="D7" s="48"/>
      <c r="E7" s="49"/>
    </row>
    <row r="8" spans="1:5" ht="30.75" thickBot="1" x14ac:dyDescent="0.3">
      <c r="A8" s="9" t="s">
        <v>19</v>
      </c>
      <c r="B8" s="10" t="s">
        <v>3</v>
      </c>
      <c r="C8" s="11" t="s">
        <v>31</v>
      </c>
      <c r="D8" s="11" t="s">
        <v>4</v>
      </c>
      <c r="E8" s="12" t="s">
        <v>5</v>
      </c>
    </row>
    <row r="9" spans="1:5" ht="30" x14ac:dyDescent="0.25">
      <c r="A9" s="7" t="s">
        <v>6</v>
      </c>
      <c r="B9" s="8" t="s">
        <v>42</v>
      </c>
      <c r="C9" s="18">
        <v>2420</v>
      </c>
      <c r="D9" s="22"/>
      <c r="E9" s="15">
        <f t="shared" ref="E9:E16" si="0">(C9*D9)</f>
        <v>0</v>
      </c>
    </row>
    <row r="10" spans="1:5" ht="30" x14ac:dyDescent="0.25">
      <c r="A10" s="4" t="s">
        <v>7</v>
      </c>
      <c r="B10" s="8" t="s">
        <v>42</v>
      </c>
      <c r="C10" s="3">
        <v>773</v>
      </c>
      <c r="D10" s="16"/>
      <c r="E10" s="15">
        <f t="shared" si="0"/>
        <v>0</v>
      </c>
    </row>
    <row r="11" spans="1:5" ht="30" x14ac:dyDescent="0.25">
      <c r="A11" s="4" t="s">
        <v>8</v>
      </c>
      <c r="B11" s="8" t="s">
        <v>42</v>
      </c>
      <c r="C11" s="3">
        <v>768</v>
      </c>
      <c r="D11" s="16"/>
      <c r="E11" s="15">
        <f t="shared" si="0"/>
        <v>0</v>
      </c>
    </row>
    <row r="12" spans="1:5" ht="30" x14ac:dyDescent="0.25">
      <c r="A12" s="4" t="s">
        <v>9</v>
      </c>
      <c r="B12" s="8" t="s">
        <v>42</v>
      </c>
      <c r="C12" s="3">
        <v>422</v>
      </c>
      <c r="D12" s="16"/>
      <c r="E12" s="15">
        <f t="shared" si="0"/>
        <v>0</v>
      </c>
    </row>
    <row r="13" spans="1:5" ht="30" x14ac:dyDescent="0.25">
      <c r="A13" s="4" t="s">
        <v>10</v>
      </c>
      <c r="B13" s="8" t="s">
        <v>42</v>
      </c>
      <c r="C13" s="19">
        <v>2199</v>
      </c>
      <c r="D13" s="16"/>
      <c r="E13" s="15">
        <f t="shared" si="0"/>
        <v>0</v>
      </c>
    </row>
    <row r="14" spans="1:5" ht="30" x14ac:dyDescent="0.25">
      <c r="A14" s="4" t="s">
        <v>11</v>
      </c>
      <c r="B14" s="8" t="s">
        <v>42</v>
      </c>
      <c r="C14" s="19">
        <v>1611</v>
      </c>
      <c r="D14" s="16"/>
      <c r="E14" s="15">
        <f t="shared" si="0"/>
        <v>0</v>
      </c>
    </row>
    <row r="15" spans="1:5" ht="30" x14ac:dyDescent="0.25">
      <c r="A15" s="4" t="s">
        <v>12</v>
      </c>
      <c r="B15" s="8" t="s">
        <v>42</v>
      </c>
      <c r="C15" s="19">
        <v>2328</v>
      </c>
      <c r="D15" s="16"/>
      <c r="E15" s="15">
        <f t="shared" si="0"/>
        <v>0</v>
      </c>
    </row>
    <row r="16" spans="1:5" ht="30" x14ac:dyDescent="0.25">
      <c r="A16" s="4" t="s">
        <v>13</v>
      </c>
      <c r="B16" s="8" t="s">
        <v>42</v>
      </c>
      <c r="C16" s="3">
        <v>799</v>
      </c>
      <c r="D16" s="16"/>
      <c r="E16" s="15">
        <f t="shared" si="0"/>
        <v>0</v>
      </c>
    </row>
    <row r="17" spans="1:5" ht="30" x14ac:dyDescent="0.25">
      <c r="A17" s="4" t="s">
        <v>15</v>
      </c>
      <c r="B17" s="8" t="s">
        <v>42</v>
      </c>
      <c r="C17" s="19">
        <v>1701</v>
      </c>
      <c r="D17" s="16"/>
      <c r="E17" s="15">
        <f>(C17*D17)</f>
        <v>0</v>
      </c>
    </row>
    <row r="18" spans="1:5" ht="30" x14ac:dyDescent="0.25">
      <c r="A18" s="4" t="s">
        <v>16</v>
      </c>
      <c r="B18" s="8" t="s">
        <v>42</v>
      </c>
      <c r="C18" s="19">
        <v>2479</v>
      </c>
      <c r="D18" s="16"/>
      <c r="E18" s="15">
        <f>(C18*D18)</f>
        <v>0</v>
      </c>
    </row>
    <row r="19" spans="1:5" ht="6" customHeight="1" x14ac:dyDescent="0.25">
      <c r="A19" s="5"/>
      <c r="B19" s="2"/>
      <c r="C19" s="1"/>
      <c r="D19" s="16"/>
      <c r="E19" s="6"/>
    </row>
    <row r="20" spans="1:5" ht="30" x14ac:dyDescent="0.25">
      <c r="A20" s="4" t="s">
        <v>17</v>
      </c>
      <c r="B20" s="2" t="s">
        <v>20</v>
      </c>
      <c r="C20" s="19">
        <v>1976</v>
      </c>
      <c r="D20" s="16"/>
      <c r="E20" s="15">
        <f>(C20*D20)</f>
        <v>0</v>
      </c>
    </row>
    <row r="21" spans="1:5" ht="30" x14ac:dyDescent="0.25">
      <c r="A21" s="30" t="s">
        <v>14</v>
      </c>
      <c r="B21" s="2" t="s">
        <v>20</v>
      </c>
      <c r="C21" s="19">
        <v>1642</v>
      </c>
      <c r="D21" s="16"/>
      <c r="E21" s="15">
        <f>(C21*D21)</f>
        <v>0</v>
      </c>
    </row>
    <row r="22" spans="1:5" ht="30" x14ac:dyDescent="0.25">
      <c r="A22" s="4" t="s">
        <v>24</v>
      </c>
      <c r="B22" s="2" t="s">
        <v>20</v>
      </c>
      <c r="C22" s="19">
        <v>2501</v>
      </c>
      <c r="D22" s="16"/>
      <c r="E22" s="15">
        <f>(C22*D22)</f>
        <v>0</v>
      </c>
    </row>
    <row r="23" spans="1:5" ht="30.75" thickBot="1" x14ac:dyDescent="0.3">
      <c r="A23" s="13" t="s">
        <v>18</v>
      </c>
      <c r="B23" s="14" t="s">
        <v>20</v>
      </c>
      <c r="C23" s="20">
        <v>1505</v>
      </c>
      <c r="D23" s="17"/>
      <c r="E23" s="15">
        <f>(C23*D23)</f>
        <v>0</v>
      </c>
    </row>
    <row r="24" spans="1:5" ht="15.75" thickBot="1" x14ac:dyDescent="0.3">
      <c r="A24" s="42" t="s">
        <v>21</v>
      </c>
      <c r="B24" s="43"/>
      <c r="C24" s="43"/>
      <c r="D24" s="43"/>
      <c r="E24" s="23">
        <f>SUM(E9:E23)</f>
        <v>0</v>
      </c>
    </row>
    <row r="25" spans="1:5" ht="15.75" thickBot="1" x14ac:dyDescent="0.3">
      <c r="A25" s="42" t="s">
        <v>25</v>
      </c>
      <c r="B25" s="43"/>
      <c r="C25" s="43"/>
      <c r="D25" s="43"/>
      <c r="E25" s="21">
        <f>SUM(C9:C23)</f>
        <v>23124</v>
      </c>
    </row>
    <row r="26" spans="1:5" ht="15.75" thickBot="1" x14ac:dyDescent="0.3">
      <c r="A26" s="44" t="s">
        <v>22</v>
      </c>
      <c r="B26" s="45"/>
      <c r="C26" s="45"/>
      <c r="D26" s="45"/>
      <c r="E26" s="24">
        <f>(E24/E25)</f>
        <v>0</v>
      </c>
    </row>
    <row r="28" spans="1:5" x14ac:dyDescent="0.25">
      <c r="A28" t="s">
        <v>32</v>
      </c>
    </row>
    <row r="29" spans="1:5" x14ac:dyDescent="0.25">
      <c r="A29" t="s">
        <v>33</v>
      </c>
    </row>
  </sheetData>
  <mergeCells count="7">
    <mergeCell ref="A26:D26"/>
    <mergeCell ref="A1:E1"/>
    <mergeCell ref="A3:E3"/>
    <mergeCell ref="A5:E5"/>
    <mergeCell ref="A7:E7"/>
    <mergeCell ref="A24:D24"/>
    <mergeCell ref="A25:D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D9E5-D73C-4A42-81CF-048AC25EA5D3}">
  <dimension ref="A1:E29"/>
  <sheetViews>
    <sheetView topLeftCell="A14" zoomScaleNormal="100" workbookViewId="0">
      <selection activeCell="B21" sqref="B21"/>
    </sheetView>
  </sheetViews>
  <sheetFormatPr defaultRowHeight="15" x14ac:dyDescent="0.25"/>
  <cols>
    <col min="1" max="1" width="45.7109375" customWidth="1"/>
    <col min="2" max="2" width="27.42578125" customWidth="1"/>
    <col min="3" max="3" width="11.85546875" customWidth="1"/>
    <col min="4" max="4" width="18.28515625" customWidth="1"/>
    <col min="5" max="5" width="20.28515625" customWidth="1"/>
  </cols>
  <sheetData>
    <row r="1" spans="1:5" ht="15.75" x14ac:dyDescent="0.25">
      <c r="A1" s="32" t="s">
        <v>0</v>
      </c>
      <c r="B1" s="32"/>
      <c r="C1" s="32"/>
      <c r="D1" s="32"/>
      <c r="E1" s="32"/>
    </row>
    <row r="3" spans="1:5" ht="46.5" customHeight="1" x14ac:dyDescent="0.25">
      <c r="A3" s="46" t="s">
        <v>23</v>
      </c>
      <c r="B3" s="46"/>
      <c r="C3" s="46"/>
      <c r="D3" s="46"/>
      <c r="E3" s="46"/>
    </row>
    <row r="5" spans="1:5" ht="30.75" customHeight="1" x14ac:dyDescent="0.25">
      <c r="A5" s="46" t="s">
        <v>2</v>
      </c>
      <c r="B5" s="46"/>
      <c r="C5" s="46"/>
      <c r="D5" s="46"/>
      <c r="E5" s="46"/>
    </row>
    <row r="6" spans="1:5" ht="15.75" thickBot="1" x14ac:dyDescent="0.3"/>
    <row r="7" spans="1:5" ht="15.75" thickBot="1" x14ac:dyDescent="0.3">
      <c r="A7" s="47" t="s">
        <v>28</v>
      </c>
      <c r="B7" s="48"/>
      <c r="C7" s="48"/>
      <c r="D7" s="48"/>
      <c r="E7" s="49"/>
    </row>
    <row r="8" spans="1:5" ht="30.75" thickBot="1" x14ac:dyDescent="0.3">
      <c r="A8" s="9" t="s">
        <v>19</v>
      </c>
      <c r="B8" s="10" t="s">
        <v>3</v>
      </c>
      <c r="C8" s="11" t="s">
        <v>31</v>
      </c>
      <c r="D8" s="11" t="s">
        <v>4</v>
      </c>
      <c r="E8" s="12" t="s">
        <v>5</v>
      </c>
    </row>
    <row r="9" spans="1:5" ht="30" x14ac:dyDescent="0.25">
      <c r="A9" s="7" t="s">
        <v>6</v>
      </c>
      <c r="B9" s="8" t="s">
        <v>42</v>
      </c>
      <c r="C9" s="18">
        <v>2420</v>
      </c>
      <c r="D9" s="22"/>
      <c r="E9" s="15">
        <f t="shared" ref="E9:E16" si="0">(C9*D9)</f>
        <v>0</v>
      </c>
    </row>
    <row r="10" spans="1:5" ht="30" x14ac:dyDescent="0.25">
      <c r="A10" s="4" t="s">
        <v>7</v>
      </c>
      <c r="B10" s="8" t="s">
        <v>42</v>
      </c>
      <c r="C10" s="3">
        <v>773</v>
      </c>
      <c r="D10" s="16"/>
      <c r="E10" s="15">
        <f t="shared" si="0"/>
        <v>0</v>
      </c>
    </row>
    <row r="11" spans="1:5" ht="30" x14ac:dyDescent="0.25">
      <c r="A11" s="4" t="s">
        <v>8</v>
      </c>
      <c r="B11" s="8" t="s">
        <v>42</v>
      </c>
      <c r="C11" s="3">
        <v>768</v>
      </c>
      <c r="D11" s="16"/>
      <c r="E11" s="15">
        <f t="shared" si="0"/>
        <v>0</v>
      </c>
    </row>
    <row r="12" spans="1:5" ht="30" x14ac:dyDescent="0.25">
      <c r="A12" s="4" t="s">
        <v>9</v>
      </c>
      <c r="B12" s="8" t="s">
        <v>42</v>
      </c>
      <c r="C12" s="3">
        <v>422</v>
      </c>
      <c r="D12" s="16"/>
      <c r="E12" s="15">
        <f t="shared" si="0"/>
        <v>0</v>
      </c>
    </row>
    <row r="13" spans="1:5" ht="30" x14ac:dyDescent="0.25">
      <c r="A13" s="4" t="s">
        <v>10</v>
      </c>
      <c r="B13" s="8" t="s">
        <v>42</v>
      </c>
      <c r="C13" s="19">
        <v>2199</v>
      </c>
      <c r="D13" s="16"/>
      <c r="E13" s="15">
        <f t="shared" si="0"/>
        <v>0</v>
      </c>
    </row>
    <row r="14" spans="1:5" ht="30" x14ac:dyDescent="0.25">
      <c r="A14" s="4" t="s">
        <v>11</v>
      </c>
      <c r="B14" s="8" t="s">
        <v>42</v>
      </c>
      <c r="C14" s="19">
        <v>1611</v>
      </c>
      <c r="D14" s="16"/>
      <c r="E14" s="15">
        <f t="shared" si="0"/>
        <v>0</v>
      </c>
    </row>
    <row r="15" spans="1:5" ht="30" x14ac:dyDescent="0.25">
      <c r="A15" s="4" t="s">
        <v>12</v>
      </c>
      <c r="B15" s="8" t="s">
        <v>42</v>
      </c>
      <c r="C15" s="19">
        <v>2328</v>
      </c>
      <c r="D15" s="16"/>
      <c r="E15" s="15">
        <f t="shared" si="0"/>
        <v>0</v>
      </c>
    </row>
    <row r="16" spans="1:5" ht="30" x14ac:dyDescent="0.25">
      <c r="A16" s="4" t="s">
        <v>13</v>
      </c>
      <c r="B16" s="8" t="s">
        <v>42</v>
      </c>
      <c r="C16" s="3">
        <v>799</v>
      </c>
      <c r="D16" s="16"/>
      <c r="E16" s="15">
        <f t="shared" si="0"/>
        <v>0</v>
      </c>
    </row>
    <row r="17" spans="1:5" ht="30" x14ac:dyDescent="0.25">
      <c r="A17" s="4" t="s">
        <v>15</v>
      </c>
      <c r="B17" s="8" t="s">
        <v>42</v>
      </c>
      <c r="C17" s="19">
        <v>1701</v>
      </c>
      <c r="D17" s="16"/>
      <c r="E17" s="15">
        <f>(C17*D17)</f>
        <v>0</v>
      </c>
    </row>
    <row r="18" spans="1:5" ht="30" x14ac:dyDescent="0.25">
      <c r="A18" s="4" t="s">
        <v>16</v>
      </c>
      <c r="B18" s="8" t="s">
        <v>42</v>
      </c>
      <c r="C18" s="19">
        <v>2479</v>
      </c>
      <c r="D18" s="16"/>
      <c r="E18" s="15">
        <f>(C18*D18)</f>
        <v>0</v>
      </c>
    </row>
    <row r="19" spans="1:5" ht="6" customHeight="1" x14ac:dyDescent="0.25">
      <c r="A19" s="5"/>
      <c r="B19" s="2"/>
      <c r="C19" s="1"/>
      <c r="D19" s="16"/>
      <c r="E19" s="6"/>
    </row>
    <row r="20" spans="1:5" ht="30" x14ac:dyDescent="0.25">
      <c r="A20" s="4" t="s">
        <v>17</v>
      </c>
      <c r="B20" s="2" t="s">
        <v>20</v>
      </c>
      <c r="C20" s="19">
        <v>1976</v>
      </c>
      <c r="D20" s="16"/>
      <c r="E20" s="15">
        <f>(C20*D20)</f>
        <v>0</v>
      </c>
    </row>
    <row r="21" spans="1:5" ht="30" x14ac:dyDescent="0.25">
      <c r="A21" s="30" t="s">
        <v>14</v>
      </c>
      <c r="B21" s="2" t="s">
        <v>20</v>
      </c>
      <c r="C21" s="19">
        <v>1642</v>
      </c>
      <c r="D21" s="16"/>
      <c r="E21" s="15">
        <f>(C21*D21)</f>
        <v>0</v>
      </c>
    </row>
    <row r="22" spans="1:5" ht="30" x14ac:dyDescent="0.25">
      <c r="A22" s="4" t="s">
        <v>24</v>
      </c>
      <c r="B22" s="2" t="s">
        <v>20</v>
      </c>
      <c r="C22" s="19">
        <v>2501</v>
      </c>
      <c r="D22" s="16"/>
      <c r="E22" s="15">
        <f>(C22*D22)</f>
        <v>0</v>
      </c>
    </row>
    <row r="23" spans="1:5" ht="30.75" thickBot="1" x14ac:dyDescent="0.3">
      <c r="A23" s="13" t="s">
        <v>18</v>
      </c>
      <c r="B23" s="14" t="s">
        <v>20</v>
      </c>
      <c r="C23" s="20">
        <v>1505</v>
      </c>
      <c r="D23" s="17"/>
      <c r="E23" s="15">
        <f>(C23*D23)</f>
        <v>0</v>
      </c>
    </row>
    <row r="24" spans="1:5" ht="15.75" thickBot="1" x14ac:dyDescent="0.3">
      <c r="A24" s="42" t="s">
        <v>21</v>
      </c>
      <c r="B24" s="43"/>
      <c r="C24" s="43"/>
      <c r="D24" s="43"/>
      <c r="E24" s="23">
        <f>SUM(E9:E23)</f>
        <v>0</v>
      </c>
    </row>
    <row r="25" spans="1:5" ht="15.75" thickBot="1" x14ac:dyDescent="0.3">
      <c r="A25" s="42" t="s">
        <v>25</v>
      </c>
      <c r="B25" s="43"/>
      <c r="C25" s="43"/>
      <c r="D25" s="43"/>
      <c r="E25" s="21">
        <f>SUM(C9:C23)</f>
        <v>23124</v>
      </c>
    </row>
    <row r="26" spans="1:5" ht="15.75" thickBot="1" x14ac:dyDescent="0.3">
      <c r="A26" s="44" t="s">
        <v>22</v>
      </c>
      <c r="B26" s="45"/>
      <c r="C26" s="45"/>
      <c r="D26" s="45"/>
      <c r="E26" s="24">
        <f>(E24/E25)</f>
        <v>0</v>
      </c>
    </row>
    <row r="27" spans="1:5" x14ac:dyDescent="0.25">
      <c r="A27" s="25" t="s">
        <v>29</v>
      </c>
    </row>
    <row r="28" spans="1:5" x14ac:dyDescent="0.25">
      <c r="A28" t="s">
        <v>32</v>
      </c>
    </row>
    <row r="29" spans="1:5" x14ac:dyDescent="0.25">
      <c r="A29" t="s">
        <v>33</v>
      </c>
    </row>
  </sheetData>
  <mergeCells count="7">
    <mergeCell ref="A26:D26"/>
    <mergeCell ref="A1:E1"/>
    <mergeCell ref="A3:E3"/>
    <mergeCell ref="A5:E5"/>
    <mergeCell ref="A7:E7"/>
    <mergeCell ref="A24:D24"/>
    <mergeCell ref="A25:D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D550-B6EE-4856-8C4A-71560C7C764E}">
  <dimension ref="A1:E29"/>
  <sheetViews>
    <sheetView zoomScaleNormal="100" workbookViewId="0">
      <selection activeCell="B21" sqref="B21"/>
    </sheetView>
  </sheetViews>
  <sheetFormatPr defaultRowHeight="15" x14ac:dyDescent="0.25"/>
  <cols>
    <col min="1" max="1" width="45.7109375" customWidth="1"/>
    <col min="2" max="2" width="27.42578125" customWidth="1"/>
    <col min="3" max="3" width="11.85546875" customWidth="1"/>
    <col min="4" max="4" width="18.28515625" customWidth="1"/>
    <col min="5" max="5" width="20.28515625" customWidth="1"/>
  </cols>
  <sheetData>
    <row r="1" spans="1:5" ht="15.75" x14ac:dyDescent="0.25">
      <c r="A1" s="32" t="s">
        <v>0</v>
      </c>
      <c r="B1" s="32"/>
      <c r="C1" s="32"/>
      <c r="D1" s="32"/>
      <c r="E1" s="32"/>
    </row>
    <row r="3" spans="1:5" ht="46.5" customHeight="1" x14ac:dyDescent="0.25">
      <c r="A3" s="46" t="s">
        <v>23</v>
      </c>
      <c r="B3" s="46"/>
      <c r="C3" s="46"/>
      <c r="D3" s="46"/>
      <c r="E3" s="46"/>
    </row>
    <row r="5" spans="1:5" ht="30.75" customHeight="1" x14ac:dyDescent="0.25">
      <c r="A5" s="46" t="s">
        <v>2</v>
      </c>
      <c r="B5" s="46"/>
      <c r="C5" s="46"/>
      <c r="D5" s="46"/>
      <c r="E5" s="46"/>
    </row>
    <row r="6" spans="1:5" ht="15.75" thickBot="1" x14ac:dyDescent="0.3"/>
    <row r="7" spans="1:5" ht="15.75" thickBot="1" x14ac:dyDescent="0.3">
      <c r="A7" s="47" t="s">
        <v>30</v>
      </c>
      <c r="B7" s="48"/>
      <c r="C7" s="48"/>
      <c r="D7" s="48"/>
      <c r="E7" s="49"/>
    </row>
    <row r="8" spans="1:5" ht="30.75" thickBot="1" x14ac:dyDescent="0.3">
      <c r="A8" s="9" t="s">
        <v>19</v>
      </c>
      <c r="B8" s="10" t="s">
        <v>3</v>
      </c>
      <c r="C8" s="11" t="s">
        <v>31</v>
      </c>
      <c r="D8" s="11" t="s">
        <v>4</v>
      </c>
      <c r="E8" s="12" t="s">
        <v>5</v>
      </c>
    </row>
    <row r="9" spans="1:5" ht="30" x14ac:dyDescent="0.25">
      <c r="A9" s="7" t="s">
        <v>6</v>
      </c>
      <c r="B9" s="8" t="s">
        <v>42</v>
      </c>
      <c r="C9" s="18">
        <v>2420</v>
      </c>
      <c r="D9" s="22"/>
      <c r="E9" s="15">
        <f t="shared" ref="E9:E16" si="0">(C9*D9)</f>
        <v>0</v>
      </c>
    </row>
    <row r="10" spans="1:5" ht="30" x14ac:dyDescent="0.25">
      <c r="A10" s="4" t="s">
        <v>7</v>
      </c>
      <c r="B10" s="8" t="s">
        <v>42</v>
      </c>
      <c r="C10" s="3">
        <v>773</v>
      </c>
      <c r="D10" s="16"/>
      <c r="E10" s="15">
        <f t="shared" si="0"/>
        <v>0</v>
      </c>
    </row>
    <row r="11" spans="1:5" ht="30" x14ac:dyDescent="0.25">
      <c r="A11" s="4" t="s">
        <v>8</v>
      </c>
      <c r="B11" s="8" t="s">
        <v>42</v>
      </c>
      <c r="C11" s="3">
        <v>768</v>
      </c>
      <c r="D11" s="16"/>
      <c r="E11" s="15">
        <f t="shared" si="0"/>
        <v>0</v>
      </c>
    </row>
    <row r="12" spans="1:5" ht="30" x14ac:dyDescent="0.25">
      <c r="A12" s="4" t="s">
        <v>9</v>
      </c>
      <c r="B12" s="8" t="s">
        <v>42</v>
      </c>
      <c r="C12" s="3">
        <v>422</v>
      </c>
      <c r="D12" s="16"/>
      <c r="E12" s="15">
        <f t="shared" si="0"/>
        <v>0</v>
      </c>
    </row>
    <row r="13" spans="1:5" ht="30" x14ac:dyDescent="0.25">
      <c r="A13" s="4" t="s">
        <v>10</v>
      </c>
      <c r="B13" s="8" t="s">
        <v>42</v>
      </c>
      <c r="C13" s="19">
        <v>2199</v>
      </c>
      <c r="D13" s="16"/>
      <c r="E13" s="15">
        <f t="shared" si="0"/>
        <v>0</v>
      </c>
    </row>
    <row r="14" spans="1:5" ht="30" x14ac:dyDescent="0.25">
      <c r="A14" s="4" t="s">
        <v>11</v>
      </c>
      <c r="B14" s="8" t="s">
        <v>42</v>
      </c>
      <c r="C14" s="19">
        <v>1611</v>
      </c>
      <c r="D14" s="16"/>
      <c r="E14" s="15">
        <f t="shared" si="0"/>
        <v>0</v>
      </c>
    </row>
    <row r="15" spans="1:5" ht="30" x14ac:dyDescent="0.25">
      <c r="A15" s="4" t="s">
        <v>12</v>
      </c>
      <c r="B15" s="8" t="s">
        <v>42</v>
      </c>
      <c r="C15" s="19">
        <v>2328</v>
      </c>
      <c r="D15" s="16"/>
      <c r="E15" s="15">
        <f t="shared" si="0"/>
        <v>0</v>
      </c>
    </row>
    <row r="16" spans="1:5" ht="30" x14ac:dyDescent="0.25">
      <c r="A16" s="4" t="s">
        <v>13</v>
      </c>
      <c r="B16" s="8" t="s">
        <v>42</v>
      </c>
      <c r="C16" s="3">
        <v>799</v>
      </c>
      <c r="D16" s="16"/>
      <c r="E16" s="15">
        <f t="shared" si="0"/>
        <v>0</v>
      </c>
    </row>
    <row r="17" spans="1:5" ht="30" x14ac:dyDescent="0.25">
      <c r="A17" s="4" t="s">
        <v>15</v>
      </c>
      <c r="B17" s="8" t="s">
        <v>42</v>
      </c>
      <c r="C17" s="19">
        <v>1701</v>
      </c>
      <c r="D17" s="16"/>
      <c r="E17" s="15">
        <f>(C17*D17)</f>
        <v>0</v>
      </c>
    </row>
    <row r="18" spans="1:5" ht="30" x14ac:dyDescent="0.25">
      <c r="A18" s="4" t="s">
        <v>16</v>
      </c>
      <c r="B18" s="8" t="s">
        <v>42</v>
      </c>
      <c r="C18" s="19">
        <v>2479</v>
      </c>
      <c r="D18" s="16"/>
      <c r="E18" s="15">
        <f>(C18*D18)</f>
        <v>0</v>
      </c>
    </row>
    <row r="19" spans="1:5" ht="6" customHeight="1" x14ac:dyDescent="0.25">
      <c r="A19" s="5"/>
      <c r="B19" s="2"/>
      <c r="C19" s="1"/>
      <c r="D19" s="16"/>
      <c r="E19" s="6"/>
    </row>
    <row r="20" spans="1:5" ht="30" x14ac:dyDescent="0.25">
      <c r="A20" s="4" t="s">
        <v>17</v>
      </c>
      <c r="B20" s="2" t="s">
        <v>20</v>
      </c>
      <c r="C20" s="19">
        <v>1976</v>
      </c>
      <c r="D20" s="16"/>
      <c r="E20" s="15">
        <f>(C20*D20)</f>
        <v>0</v>
      </c>
    </row>
    <row r="21" spans="1:5" ht="30" x14ac:dyDescent="0.25">
      <c r="A21" s="30" t="s">
        <v>14</v>
      </c>
      <c r="B21" s="2" t="s">
        <v>20</v>
      </c>
      <c r="C21" s="19">
        <v>1642</v>
      </c>
      <c r="D21" s="16"/>
      <c r="E21" s="15">
        <f>(C21*D21)</f>
        <v>0</v>
      </c>
    </row>
    <row r="22" spans="1:5" ht="30" x14ac:dyDescent="0.25">
      <c r="A22" s="4" t="s">
        <v>24</v>
      </c>
      <c r="B22" s="2" t="s">
        <v>20</v>
      </c>
      <c r="C22" s="19">
        <v>2501</v>
      </c>
      <c r="D22" s="16"/>
      <c r="E22" s="15">
        <f>(C22*D22)</f>
        <v>0</v>
      </c>
    </row>
    <row r="23" spans="1:5" ht="30.75" thickBot="1" x14ac:dyDescent="0.3">
      <c r="A23" s="13" t="s">
        <v>18</v>
      </c>
      <c r="B23" s="14" t="s">
        <v>20</v>
      </c>
      <c r="C23" s="20">
        <v>1505</v>
      </c>
      <c r="D23" s="17"/>
      <c r="E23" s="15">
        <f>(C23*D23)</f>
        <v>0</v>
      </c>
    </row>
    <row r="24" spans="1:5" ht="15.75" thickBot="1" x14ac:dyDescent="0.3">
      <c r="A24" s="42" t="s">
        <v>21</v>
      </c>
      <c r="B24" s="43"/>
      <c r="C24" s="43"/>
      <c r="D24" s="43"/>
      <c r="E24" s="23">
        <f>SUM(E9:E23)</f>
        <v>0</v>
      </c>
    </row>
    <row r="25" spans="1:5" ht="15.75" thickBot="1" x14ac:dyDescent="0.3">
      <c r="A25" s="42" t="s">
        <v>25</v>
      </c>
      <c r="B25" s="43"/>
      <c r="C25" s="43"/>
      <c r="D25" s="43"/>
      <c r="E25" s="21">
        <f>SUM(C9:C23)</f>
        <v>23124</v>
      </c>
    </row>
    <row r="26" spans="1:5" ht="15.75" thickBot="1" x14ac:dyDescent="0.3">
      <c r="A26" s="44" t="s">
        <v>22</v>
      </c>
      <c r="B26" s="45"/>
      <c r="C26" s="45"/>
      <c r="D26" s="45"/>
      <c r="E26" s="24">
        <f>(E24/E25)</f>
        <v>0</v>
      </c>
    </row>
    <row r="27" spans="1:5" x14ac:dyDescent="0.25">
      <c r="A27" s="25" t="s">
        <v>29</v>
      </c>
    </row>
    <row r="28" spans="1:5" x14ac:dyDescent="0.25">
      <c r="A28" t="s">
        <v>32</v>
      </c>
    </row>
    <row r="29" spans="1:5" x14ac:dyDescent="0.25">
      <c r="A29" t="s">
        <v>33</v>
      </c>
    </row>
  </sheetData>
  <mergeCells count="7">
    <mergeCell ref="A26:D26"/>
    <mergeCell ref="A1:E1"/>
    <mergeCell ref="A3:E3"/>
    <mergeCell ref="A5:E5"/>
    <mergeCell ref="A7:E7"/>
    <mergeCell ref="A24:D24"/>
    <mergeCell ref="A25: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Contract Year 1</vt:lpstr>
      <vt:lpstr>Contract Year 2</vt:lpstr>
      <vt:lpstr>Contract Year 3</vt:lpstr>
      <vt:lpstr>Contract Year 4</vt:lpstr>
      <vt:lpstr>Contract Year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 Weigum</dc:creator>
  <cp:lastModifiedBy>Sarah P. Weigum</cp:lastModifiedBy>
  <dcterms:created xsi:type="dcterms:W3CDTF">2023-03-28T20:20:51Z</dcterms:created>
  <dcterms:modified xsi:type="dcterms:W3CDTF">2023-07-28T23:07:29Z</dcterms:modified>
</cp:coreProperties>
</file>