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P:\Data\PPR_Share\TELS\2021\Drafts\"/>
    </mc:Choice>
  </mc:AlternateContent>
  <xr:revisionPtr revIDLastSave="0" documentId="13_ncr:1_{D3A84106-EF85-4219-A5F0-8A634A79F231}" xr6:coauthVersionLast="46" xr6:coauthVersionMax="46" xr10:uidLastSave="{00000000-0000-0000-0000-000000000000}"/>
  <bookViews>
    <workbookView xWindow="-120" yWindow="-120" windowWidth="20730" windowHeight="11160" xr2:uid="{4869EE05-F10C-43F2-8AF1-27DB3902C518}"/>
  </bookViews>
  <sheets>
    <sheet name="Overview" sheetId="7" r:id="rId1"/>
    <sheet name="Appendix A" sheetId="1" r:id="rId2"/>
    <sheet name="Appendix B" sheetId="2" r:id="rId3"/>
    <sheet name="Appendix C" sheetId="3" r:id="rId4"/>
    <sheet name="Appendix D" sheetId="4" r:id="rId5"/>
    <sheet name="Appendix E" sheetId="5" r:id="rId6"/>
    <sheet name="Appendix F" sheetId="6" r:id="rId7"/>
  </sheets>
  <definedNames>
    <definedName name="_xlnm._FilterDatabase" localSheetId="1" hidden="1">'Appendix A'!$A$1:$F$119</definedName>
    <definedName name="_xlnm._FilterDatabase" localSheetId="2" hidden="1">'Appendix B'!$A$1:$N$58</definedName>
    <definedName name="_xlnm._FilterDatabase" localSheetId="3" hidden="1">'Appendix C'!$A$1:$I$58</definedName>
    <definedName name="_xlnm._FilterDatabase" localSheetId="5" hidden="1">'Appendix E'!$A$1:$L$58</definedName>
    <definedName name="_xlnm._FilterDatabase" localSheetId="6" hidden="1">'Appendix F'!$A$1:$P$78</definedName>
    <definedName name="_xlnm.Print_Area" localSheetId="0">Overview!$A$1:$E$21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4" i="1" l="1"/>
  <c r="D104" i="1"/>
  <c r="F104" i="1" s="1"/>
  <c r="E100" i="1"/>
  <c r="D100" i="1"/>
  <c r="E86" i="1"/>
  <c r="F86" i="1" s="1"/>
  <c r="D86" i="1"/>
  <c r="E78" i="1"/>
  <c r="D78" i="1"/>
  <c r="E74" i="1"/>
  <c r="F74" i="1" s="1"/>
  <c r="D74" i="1"/>
  <c r="E60" i="1"/>
  <c r="D60" i="1"/>
  <c r="F60" i="1" s="1"/>
  <c r="E52" i="1"/>
  <c r="D52" i="1"/>
  <c r="D53" i="1" s="1"/>
  <c r="E48" i="1"/>
  <c r="D48" i="1"/>
  <c r="E34" i="1"/>
  <c r="D34" i="1"/>
  <c r="E26" i="1"/>
  <c r="F26" i="1" s="1"/>
  <c r="D26" i="1"/>
  <c r="E22" i="1"/>
  <c r="D22" i="1"/>
  <c r="F22" i="1" s="1"/>
  <c r="E8" i="1"/>
  <c r="F8" i="1" s="1"/>
  <c r="D8" i="1"/>
  <c r="C27" i="1"/>
  <c r="B27" i="1"/>
  <c r="A27" i="1"/>
  <c r="C53" i="1"/>
  <c r="B53" i="1"/>
  <c r="A53" i="1"/>
  <c r="C79" i="1"/>
  <c r="B79" i="1"/>
  <c r="A79" i="1"/>
  <c r="C100" i="1"/>
  <c r="B100" i="1"/>
  <c r="A100" i="1"/>
  <c r="C86" i="1"/>
  <c r="B86" i="1"/>
  <c r="A86" i="1"/>
  <c r="C78" i="1"/>
  <c r="B78" i="1"/>
  <c r="A78" i="1"/>
  <c r="C74" i="1"/>
  <c r="B74" i="1"/>
  <c r="A74" i="1"/>
  <c r="C60" i="1"/>
  <c r="B60" i="1"/>
  <c r="A60" i="1"/>
  <c r="C52" i="1"/>
  <c r="B52" i="1"/>
  <c r="A52" i="1"/>
  <c r="C48" i="1"/>
  <c r="B48" i="1"/>
  <c r="A48" i="1"/>
  <c r="C34" i="1"/>
  <c r="B34" i="1"/>
  <c r="A34" i="1"/>
  <c r="C26" i="1"/>
  <c r="B26" i="1"/>
  <c r="A26" i="1"/>
  <c r="C22" i="1"/>
  <c r="B22" i="1"/>
  <c r="A22" i="1"/>
  <c r="C8" i="1"/>
  <c r="B8" i="1"/>
  <c r="A8" i="1"/>
  <c r="C105" i="1"/>
  <c r="B105" i="1"/>
  <c r="C104" i="1"/>
  <c r="B104" i="1"/>
  <c r="A105" i="1"/>
  <c r="A104" i="1"/>
  <c r="F78" i="1" l="1"/>
  <c r="D79" i="1"/>
  <c r="F48" i="1"/>
  <c r="F34" i="1"/>
  <c r="E27" i="1"/>
  <c r="D105" i="1"/>
  <c r="F100" i="1"/>
  <c r="E105" i="1"/>
  <c r="F105" i="1" s="1"/>
  <c r="E79" i="1"/>
  <c r="E53" i="1"/>
  <c r="F53" i="1" s="1"/>
  <c r="D27" i="1"/>
  <c r="F27" i="1" s="1"/>
  <c r="F52" i="1"/>
  <c r="F79" i="1" l="1"/>
</calcChain>
</file>

<file path=xl/sharedStrings.xml><?xml version="1.0" encoding="utf-8"?>
<sst xmlns="http://schemas.openxmlformats.org/spreadsheetml/2006/main" count="1486" uniqueCount="169">
  <si>
    <t>LGI Universities</t>
  </si>
  <si>
    <t>Austin Peay State University</t>
  </si>
  <si>
    <t>East Tennessee State University</t>
  </si>
  <si>
    <t>Middle Tennessee State University</t>
  </si>
  <si>
    <t>Tennessee State University</t>
  </si>
  <si>
    <t>Tennessee Technological University</t>
  </si>
  <si>
    <t>University of Memphis</t>
  </si>
  <si>
    <t>TBR Community Colleges</t>
  </si>
  <si>
    <t>Chattanooga State Community College</t>
  </si>
  <si>
    <t>Cleveland State Community College</t>
  </si>
  <si>
    <t>Columbia State Community College</t>
  </si>
  <si>
    <t>Dyersburg State Community College</t>
  </si>
  <si>
    <t>Jackson State Community College</t>
  </si>
  <si>
    <t>Motlow State Community College</t>
  </si>
  <si>
    <t>Nashville State Community College</t>
  </si>
  <si>
    <t>Northeast State Community College</t>
  </si>
  <si>
    <t>Pellissippi State Community College</t>
  </si>
  <si>
    <t>Roane State Community College</t>
  </si>
  <si>
    <t>Southwest Tennessee Community College</t>
  </si>
  <si>
    <t>Volunteer State Community College</t>
  </si>
  <si>
    <t>Walters State Community College</t>
  </si>
  <si>
    <t>UT Campuses</t>
  </si>
  <si>
    <t>University of Tennessee, Chattanooga</t>
  </si>
  <si>
    <t>University of Tennessee, Knoxville</t>
  </si>
  <si>
    <t>University of Tennessee, Martin</t>
  </si>
  <si>
    <t>Fall 2017</t>
  </si>
  <si>
    <t>Fall 2018</t>
  </si>
  <si>
    <t>Fall 2019</t>
  </si>
  <si>
    <t xml:space="preserve">Austin Peay State University                                          </t>
  </si>
  <si>
    <t xml:space="preserve">East Tennessee State University                                       </t>
  </si>
  <si>
    <t xml:space="preserve">Middle Tennessee State University                                     </t>
  </si>
  <si>
    <t xml:space="preserve">Tennessee State University                                            </t>
  </si>
  <si>
    <t xml:space="preserve">Tennessee Technological University                                    </t>
  </si>
  <si>
    <t xml:space="preserve">University of Memphis                                                 </t>
  </si>
  <si>
    <t xml:space="preserve">Chattanooga State Community College                                   </t>
  </si>
  <si>
    <t xml:space="preserve">Cleveland State Community College                                     </t>
  </si>
  <si>
    <t xml:space="preserve">Columbia State Community College                                      </t>
  </si>
  <si>
    <t xml:space="preserve">Dyersburg State Community College                                     </t>
  </si>
  <si>
    <t xml:space="preserve">Jackson State Community College                                       </t>
  </si>
  <si>
    <t xml:space="preserve">Motlow State Community College                                        </t>
  </si>
  <si>
    <t xml:space="preserve">Nashville State Community College                                     </t>
  </si>
  <si>
    <t xml:space="preserve">Northeast State Community College                                     </t>
  </si>
  <si>
    <t xml:space="preserve">Pellissippi State Community College                                   </t>
  </si>
  <si>
    <t xml:space="preserve">Roane State Community College                                         </t>
  </si>
  <si>
    <t xml:space="preserve">Southwest Tennessee Community College                                 </t>
  </si>
  <si>
    <t xml:space="preserve">Volunteer State Community College                                     </t>
  </si>
  <si>
    <t xml:space="preserve">Walters State Community College                                       </t>
  </si>
  <si>
    <t xml:space="preserve">University of Tennessee, Chattanooga                                  </t>
  </si>
  <si>
    <t xml:space="preserve">University of Tennessee, Knoxville                                    </t>
  </si>
  <si>
    <t xml:space="preserve">University of Tennessee, Martin                                       </t>
  </si>
  <si>
    <t>Private Institutions</t>
  </si>
  <si>
    <t xml:space="preserve">Belmont University                                                    </t>
  </si>
  <si>
    <t xml:space="preserve">Bryan College                                                         </t>
  </si>
  <si>
    <t xml:space="preserve">Christian Brothers University                                         </t>
  </si>
  <si>
    <t xml:space="preserve">Cumberland University                                                 </t>
  </si>
  <si>
    <t xml:space="preserve">Fisk University                                                       </t>
  </si>
  <si>
    <t xml:space="preserve">Freed-Hardeman University                                             </t>
  </si>
  <si>
    <t xml:space="preserve">John A. Gupton College                                                </t>
  </si>
  <si>
    <t xml:space="preserve">Lane College                                                          </t>
  </si>
  <si>
    <t xml:space="preserve">Lee University                                                        </t>
  </si>
  <si>
    <t xml:space="preserve">LeMoyne-Owen College                                                  </t>
  </si>
  <si>
    <t xml:space="preserve">Lincoln Memorial University                                           </t>
  </si>
  <si>
    <t xml:space="preserve">Lipscomb University                                                   </t>
  </si>
  <si>
    <t xml:space="preserve">Martin Methodist College                                              </t>
  </si>
  <si>
    <t xml:space="preserve">Maryville College                                                     </t>
  </si>
  <si>
    <t xml:space="preserve">Rhodes College                                                        </t>
  </si>
  <si>
    <t xml:space="preserve">Southern Adventist University                                         </t>
  </si>
  <si>
    <t xml:space="preserve">Trevecca Nazarene University                                          </t>
  </si>
  <si>
    <t xml:space="preserve">Union University                                                      </t>
  </si>
  <si>
    <t xml:space="preserve">University of the South                                               </t>
  </si>
  <si>
    <t xml:space="preserve">Vanderbilt University                                                 </t>
  </si>
  <si>
    <t>$12,000 or Less</t>
  </si>
  <si>
    <t>$12,001 to $24,000</t>
  </si>
  <si>
    <t>$24,001 to $36,000</t>
  </si>
  <si>
    <t>$36,001 to $48,000</t>
  </si>
  <si>
    <t>$48,001 to $60,000</t>
  </si>
  <si>
    <t>$60,001 to $72,000</t>
  </si>
  <si>
    <t>$72,001 to $84,000</t>
  </si>
  <si>
    <t>$84,001 to $96,000</t>
  </si>
  <si>
    <t>$96,000 or Above</t>
  </si>
  <si>
    <t>Total</t>
  </si>
  <si>
    <t>Fall 2012</t>
  </si>
  <si>
    <t>Fall 2013</t>
  </si>
  <si>
    <t>Fall 2014</t>
  </si>
  <si>
    <t>*</t>
  </si>
  <si>
    <t>-</t>
  </si>
  <si>
    <t>Tab</t>
  </si>
  <si>
    <t>Description</t>
  </si>
  <si>
    <t>Tennessee Education Lottery Scholarship (TELS) Report - Supplemental Material</t>
  </si>
  <si>
    <t>Appendix B</t>
  </si>
  <si>
    <t>Appendix C</t>
  </si>
  <si>
    <t>Appendix D</t>
  </si>
  <si>
    <t>Appendix E</t>
  </si>
  <si>
    <t>Appendix F</t>
  </si>
  <si>
    <t>Notes</t>
  </si>
  <si>
    <t>Data Sources</t>
  </si>
  <si>
    <t>TELS receipt by scholarship program and institution, first-time TELS recipients and overall recipients</t>
  </si>
  <si>
    <t>Financial Aid System of Tennessee (FAST); THEC Student Information System (THECSIS); P20 Connect System; National Student Clearinghouse</t>
  </si>
  <si>
    <t xml:space="preserve">Cells with observations of &lt;10 students are suppressed and are indicated with an asterisk (*). Observations of zero are indicated with a dash (-).  </t>
  </si>
  <si>
    <t>TELS receipt by race/ethnicity and institution, first-time TELS recipients and overall recipients</t>
  </si>
  <si>
    <t>TELS receipt by adjusted gross income and institution, first-time TELS recipients and overall recipients</t>
  </si>
  <si>
    <t>Terms Reported</t>
  </si>
  <si>
    <t>PS System Name</t>
  </si>
  <si>
    <t>PS Institution Name</t>
  </si>
  <si>
    <t>First Fall</t>
  </si>
  <si>
    <t>First-Time Freshmen w/TELS</t>
  </si>
  <si>
    <t>Share of Total</t>
  </si>
  <si>
    <t xml:space="preserve">Tusculum University                                                      </t>
  </si>
  <si>
    <t xml:space="preserve">Carson-Newman University                                                 </t>
  </si>
  <si>
    <t xml:space="preserve">Bethel University                                                        </t>
  </si>
  <si>
    <t>Fall Term</t>
  </si>
  <si>
    <t>First-Time HOPE</t>
  </si>
  <si>
    <t>First-Time GAMS</t>
  </si>
  <si>
    <t>First-Time Aspire</t>
  </si>
  <si>
    <t>First-Time Access</t>
  </si>
  <si>
    <t>Total First-Time</t>
  </si>
  <si>
    <t>Overall HOPE</t>
  </si>
  <si>
    <t>Overall GAMS</t>
  </si>
  <si>
    <t>Overall Aspire</t>
  </si>
  <si>
    <t>Overall Access</t>
  </si>
  <si>
    <t>Overall Total</t>
  </si>
  <si>
    <t>First-Time Black, Not Hispanic</t>
  </si>
  <si>
    <t>First-Time White, Not Hispanic</t>
  </si>
  <si>
    <t>First-Time Hispanic</t>
  </si>
  <si>
    <t>First-Time Other</t>
  </si>
  <si>
    <t>First-Time Total</t>
  </si>
  <si>
    <t>Overall Black, Not Hispanic</t>
  </si>
  <si>
    <t>Overall White, Not Hispanic</t>
  </si>
  <si>
    <t>Overall Hispanic</t>
  </si>
  <si>
    <t>Overall Other</t>
  </si>
  <si>
    <t>First-Time TELS</t>
  </si>
  <si>
    <t>Renewed Year 2</t>
  </si>
  <si>
    <t>Renewed Year 3</t>
  </si>
  <si>
    <t>Renewed Year 4</t>
  </si>
  <si>
    <t>Renewed Year 5</t>
  </si>
  <si>
    <t>Year 2 Retention</t>
  </si>
  <si>
    <t>Year 3 Retention</t>
  </si>
  <si>
    <t>Year 4 Retention</t>
  </si>
  <si>
    <t>Year 5 Retention</t>
  </si>
  <si>
    <t>Grad Within 4 Years</t>
  </si>
  <si>
    <t>Grad On TELS Within 5 Years</t>
  </si>
  <si>
    <t>Grad Within 5 Years</t>
  </si>
  <si>
    <t>Grad Within 6 Years</t>
  </si>
  <si>
    <t>Fall 2017-Fall 2020</t>
  </si>
  <si>
    <t>Fall 2020</t>
  </si>
  <si>
    <t>Fall 2012-Fall 2014</t>
  </si>
  <si>
    <t>South College</t>
  </si>
  <si>
    <t xml:space="preserve">Tennessee Wesleyan University                                            </t>
  </si>
  <si>
    <t xml:space="preserve">Milligan University                                                      </t>
  </si>
  <si>
    <t>King University</t>
  </si>
  <si>
    <t xml:space="preserve">Johnson University                                       </t>
  </si>
  <si>
    <t xml:space="preserve">Baptist Health Sciences University </t>
  </si>
  <si>
    <t>% First-Time Female</t>
  </si>
  <si>
    <t>% First-Time Male</t>
  </si>
  <si>
    <t>% Overall Female</t>
  </si>
  <si>
    <t>% Overall Male</t>
  </si>
  <si>
    <t>Welch College</t>
  </si>
  <si>
    <t>First-Time In-State Freshmen</t>
  </si>
  <si>
    <t>Appendices exclude University of Tennessee Medical Health Science Center.</t>
  </si>
  <si>
    <t xml:space="preserve">*Specific to Appendix A, cases in which the count of first-time TELS recipients exceeds the count of first-time, in-state freshmen may represent a student-level data discrepancy. </t>
  </si>
  <si>
    <t xml:space="preserve">This workbook complements the annual TELS Report by providing supplemental data by postsecondary institution. Data are based on the institution of a student's initial TELS receipt. </t>
  </si>
  <si>
    <t>TELS receipt by gender and institution, first-time TELS recipients and overall recipients</t>
  </si>
  <si>
    <t xml:space="preserve">Data are based on verified payments recorded in FAST. Retention data in THECSIS are supplemented with private college enrollment data reported in the P20 Connect System. Graduation rate data are supplemented with records from the National Student Clearinghouse Student Tracker. </t>
  </si>
  <si>
    <t>Appendix A*</t>
  </si>
  <si>
    <t xml:space="preserve">Students with an unknown gender or race/ethnicity are omitted from Appendices C and D, respectively. </t>
  </si>
  <si>
    <t xml:space="preserve">Comparison of first-time, in-state freshmen enrollment at Tennessee public community colleges and universities to the cohort of first-time TELS recipients by institution. Enrollment statistics are based on end-of-term data within THECSIS. First-time TELS receipt is based on the initial fall semester in which a student received a TELS award (limited to HOPE, Aspire Award, General Assembly Merit Scholarship, and HOPE Access Grant). The "Share of Total" column is not based on an exact one-one match between enrollment data and TELS receipt. </t>
  </si>
  <si>
    <r>
      <rPr>
        <i/>
        <sz val="11"/>
        <color theme="1"/>
        <rFont val="Calibri"/>
        <family val="2"/>
        <scheme val="minor"/>
      </rPr>
      <t>Other</t>
    </r>
    <r>
      <rPr>
        <sz val="11"/>
        <color theme="1"/>
        <rFont val="Calibri"/>
        <family val="2"/>
        <scheme val="minor"/>
      </rPr>
      <t xml:space="preserve"> race in Appendix D includes Alaskan Native, American Indian, Asian/Pacific Islander, and Multiracial students. </t>
    </r>
  </si>
  <si>
    <t xml:space="preserve">TELS renewal, retention, and graduation rates over time by public postsecondary institution. Scholarship renewal represents the share of TELS recipients maintaining their scholarship eligibility fall-fall. Retention rates represents the students who remained enrolled fall-fall irrespective of scholarship maintenance. Overall renewal and success rates within this tab may differ from statistics cited in the TELS Report due to the explicit focus on public institutions. </t>
  </si>
  <si>
    <t xml:space="preserve">Relative to Appendix F, the retention statistics presented reflect enrollment at any public college or the private colleges reporting to P20 Connect. See the full report's Technical Notes and Definitions section for a comprehensive list of private institutions captured in P20 Connect.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</si>
</sst>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i/>
      <sz val="11"/>
      <color theme="1"/>
      <name val="Calibri"/>
      <family val="2"/>
      <scheme val="minor"/>
    </font>
  </fonts>
  <fills count="3">
    <fill>
      <patternFill patternType="none"/>
    </fill>
    <fill>
      <patternFill patternType="gray125"/>
    </fill>
    <fill>
      <patternFill patternType="solid">
        <fgColor rgb="FF002060"/>
        <bgColor indexed="64"/>
      </patternFill>
    </fill>
  </fills>
  <borders count="2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s>
  <cellStyleXfs count="2">
    <xf numFmtId="0" fontId="0" fillId="0" borderId="0"/>
    <xf numFmtId="9" fontId="2" fillId="0" borderId="0" applyFont="0" applyFill="0" applyBorder="0" applyAlignment="0" applyProtection="0"/>
  </cellStyleXfs>
  <cellXfs count="89">
    <xf numFmtId="0" fontId="0" fillId="0" borderId="0" xfId="0"/>
    <xf numFmtId="9" fontId="0" fillId="0" borderId="0" xfId="0" applyNumberFormat="1"/>
    <xf numFmtId="9" fontId="0" fillId="0" borderId="0" xfId="0" applyNumberFormat="1" applyAlignment="1">
      <alignment horizontal="center" vertical="center"/>
    </xf>
    <xf numFmtId="0" fontId="0" fillId="0" borderId="0" xfId="0" applyAlignment="1">
      <alignment horizontal="center" vertical="center"/>
    </xf>
    <xf numFmtId="0" fontId="1" fillId="0" borderId="0" xfId="0" applyFont="1"/>
    <xf numFmtId="3" fontId="0" fillId="0" borderId="0" xfId="0" applyNumberFormat="1" applyAlignment="1">
      <alignment horizontal="center" vertical="center"/>
    </xf>
    <xf numFmtId="0" fontId="0" fillId="0" borderId="0" xfId="0" applyAlignment="1">
      <alignment vertical="top" wrapText="1"/>
    </xf>
    <xf numFmtId="0" fontId="3" fillId="2" borderId="1" xfId="0" applyFont="1" applyFill="1" applyBorder="1" applyAlignment="1">
      <alignment vertical="top" wrapText="1"/>
    </xf>
    <xf numFmtId="0" fontId="3" fillId="2" borderId="2" xfId="0" applyFont="1" applyFill="1" applyBorder="1" applyAlignment="1">
      <alignment vertical="top" wrapText="1"/>
    </xf>
    <xf numFmtId="0" fontId="3" fillId="2" borderId="12" xfId="0" applyFont="1" applyFill="1" applyBorder="1" applyAlignment="1">
      <alignment vertical="top" wrapText="1"/>
    </xf>
    <xf numFmtId="3" fontId="1" fillId="0" borderId="0" xfId="0" applyNumberFormat="1" applyFont="1" applyAlignment="1">
      <alignment horizontal="center" vertical="center"/>
    </xf>
    <xf numFmtId="9" fontId="1" fillId="0" borderId="0" xfId="0" applyNumberFormat="1" applyFont="1" applyAlignment="1">
      <alignment horizontal="center" vertical="center"/>
    </xf>
    <xf numFmtId="9" fontId="1" fillId="0" borderId="0" xfId="1" applyFont="1" applyAlignment="1">
      <alignment horizontal="center" vertical="center"/>
    </xf>
    <xf numFmtId="0" fontId="3" fillId="2" borderId="0" xfId="0" applyFont="1" applyFill="1" applyAlignment="1">
      <alignment horizontal="center" vertical="center" wrapText="1"/>
    </xf>
    <xf numFmtId="0" fontId="1" fillId="0" borderId="0" xfId="0" applyFont="1" applyAlignment="1">
      <alignment horizontal="left" vertical="top"/>
    </xf>
    <xf numFmtId="3" fontId="1" fillId="0" borderId="0" xfId="0" applyNumberFormat="1" applyFont="1" applyAlignment="1">
      <alignment horizontal="left" vertical="top"/>
    </xf>
    <xf numFmtId="0" fontId="0" fillId="0" borderId="0" xfId="0" applyAlignment="1">
      <alignment horizontal="left" vertical="top"/>
    </xf>
    <xf numFmtId="3" fontId="0" fillId="0" borderId="19" xfId="0" applyNumberFormat="1" applyBorder="1" applyAlignment="1">
      <alignment horizontal="center" vertical="center"/>
    </xf>
    <xf numFmtId="3" fontId="1" fillId="0" borderId="19" xfId="0" applyNumberFormat="1" applyFont="1" applyBorder="1" applyAlignment="1">
      <alignment horizontal="center" vertical="center"/>
    </xf>
    <xf numFmtId="0" fontId="0" fillId="0" borderId="0" xfId="0" applyAlignment="1">
      <alignment horizontal="center" vertical="center" wrapText="1"/>
    </xf>
    <xf numFmtId="0" fontId="3" fillId="2" borderId="19" xfId="0" applyFont="1" applyFill="1" applyBorder="1" applyAlignment="1">
      <alignment horizontal="center" vertical="center" wrapText="1"/>
    </xf>
    <xf numFmtId="0" fontId="4" fillId="0" borderId="0" xfId="0" applyFont="1" applyFill="1" applyAlignment="1">
      <alignment horizontal="center" vertical="center" wrapText="1"/>
    </xf>
    <xf numFmtId="0" fontId="0" fillId="0" borderId="0" xfId="0" applyFont="1"/>
    <xf numFmtId="3" fontId="0" fillId="0" borderId="0" xfId="0" applyNumberFormat="1" applyFont="1" applyAlignment="1">
      <alignment horizontal="center" vertical="center"/>
    </xf>
    <xf numFmtId="9" fontId="0" fillId="0" borderId="0" xfId="0" applyNumberFormat="1" applyFont="1" applyAlignment="1">
      <alignment horizontal="center" vertical="center"/>
    </xf>
    <xf numFmtId="3" fontId="0" fillId="0" borderId="0" xfId="0" applyNumberFormat="1" applyFont="1" applyAlignment="1">
      <alignment horizontal="left" vertical="top"/>
    </xf>
    <xf numFmtId="3" fontId="0" fillId="0" borderId="19" xfId="0" applyNumberFormat="1" applyFont="1" applyBorder="1" applyAlignment="1">
      <alignment horizontal="center" vertical="center"/>
    </xf>
    <xf numFmtId="0" fontId="0" fillId="0" borderId="0" xfId="0" applyFont="1" applyAlignment="1">
      <alignment horizontal="left" vertical="top"/>
    </xf>
    <xf numFmtId="0" fontId="4" fillId="2" borderId="0" xfId="0" applyFont="1" applyFill="1" applyAlignment="1">
      <alignment horizontal="center" vertical="center" wrapText="1"/>
    </xf>
    <xf numFmtId="3" fontId="0" fillId="0" borderId="0" xfId="0" applyNumberFormat="1" applyFont="1" applyFill="1" applyAlignment="1">
      <alignment horizontal="left" vertical="top"/>
    </xf>
    <xf numFmtId="9" fontId="0" fillId="0" borderId="0" xfId="0" applyNumberFormat="1" applyFont="1"/>
    <xf numFmtId="0" fontId="3" fillId="2" borderId="0" xfId="0" applyFont="1" applyFill="1" applyBorder="1"/>
    <xf numFmtId="9" fontId="3" fillId="2" borderId="0" xfId="0" applyNumberFormat="1" applyFont="1" applyFill="1" applyBorder="1"/>
    <xf numFmtId="0" fontId="1" fillId="0" borderId="0" xfId="0" applyFont="1" applyBorder="1"/>
    <xf numFmtId="0" fontId="0" fillId="0" borderId="0" xfId="0" applyBorder="1"/>
    <xf numFmtId="9" fontId="0" fillId="0" borderId="0" xfId="0" applyNumberFormat="1" applyBorder="1" applyAlignment="1">
      <alignment horizontal="center" vertical="center"/>
    </xf>
    <xf numFmtId="3" fontId="0" fillId="0" borderId="0" xfId="0" applyNumberFormat="1" applyBorder="1" applyAlignment="1">
      <alignment horizontal="center" vertical="center"/>
    </xf>
    <xf numFmtId="9" fontId="0" fillId="0" borderId="0" xfId="0" applyNumberFormat="1" applyBorder="1"/>
    <xf numFmtId="0" fontId="0" fillId="0" borderId="0" xfId="0" applyFont="1" applyBorder="1"/>
    <xf numFmtId="9" fontId="0" fillId="0" borderId="0" xfId="0" applyNumberFormat="1" applyFont="1" applyBorder="1" applyAlignment="1">
      <alignment horizontal="center" vertical="center"/>
    </xf>
    <xf numFmtId="3" fontId="0" fillId="0" borderId="0" xfId="0" applyNumberFormat="1" applyFont="1" applyBorder="1" applyAlignment="1">
      <alignment horizontal="center" vertical="center"/>
    </xf>
    <xf numFmtId="9" fontId="1" fillId="0" borderId="0" xfId="0" applyNumberFormat="1" applyFont="1" applyBorder="1" applyAlignment="1">
      <alignment horizontal="center" vertical="center"/>
    </xf>
    <xf numFmtId="3" fontId="1" fillId="0" borderId="0" xfId="0" applyNumberFormat="1" applyFont="1" applyBorder="1" applyAlignment="1">
      <alignment horizontal="center" vertical="center"/>
    </xf>
    <xf numFmtId="3" fontId="0" fillId="0" borderId="0" xfId="0" applyNumberFormat="1" applyFont="1" applyBorder="1" applyAlignment="1">
      <alignment horizontal="left" vertical="top"/>
    </xf>
    <xf numFmtId="3" fontId="0" fillId="0" borderId="0" xfId="0" applyNumberFormat="1" applyFont="1" applyFill="1" applyBorder="1" applyAlignment="1">
      <alignment horizontal="left" vertical="top"/>
    </xf>
    <xf numFmtId="0" fontId="0" fillId="0" borderId="0" xfId="0" applyFont="1" applyBorder="1" applyAlignment="1">
      <alignment horizontal="left" vertical="top"/>
    </xf>
    <xf numFmtId="0" fontId="0" fillId="0" borderId="0" xfId="0" applyNumberFormat="1" applyBorder="1"/>
    <xf numFmtId="0" fontId="3" fillId="2" borderId="19" xfId="0" applyNumberFormat="1" applyFont="1" applyFill="1" applyBorder="1"/>
    <xf numFmtId="0" fontId="0" fillId="0" borderId="0" xfId="0" applyFont="1" applyAlignment="1">
      <alignment horizontal="center" vertical="center" wrapText="1"/>
    </xf>
    <xf numFmtId="0" fontId="1" fillId="0" borderId="0" xfId="0" applyFont="1" applyAlignment="1">
      <alignment horizontal="center" vertical="center"/>
    </xf>
    <xf numFmtId="0" fontId="0" fillId="0" borderId="0" xfId="0" applyAlignment="1">
      <alignment horizontal="left" vertical="center"/>
    </xf>
    <xf numFmtId="0" fontId="1" fillId="0" borderId="0" xfId="0" applyFont="1" applyAlignment="1">
      <alignment horizontal="left" vertical="center"/>
    </xf>
    <xf numFmtId="0" fontId="0" fillId="0" borderId="0" xfId="0" applyFont="1" applyAlignment="1">
      <alignment horizontal="left" vertical="center"/>
    </xf>
    <xf numFmtId="0" fontId="3" fillId="2" borderId="1" xfId="0" applyFont="1" applyFill="1" applyBorder="1" applyAlignment="1">
      <alignment horizontal="center" vertical="top" wrapText="1"/>
    </xf>
    <xf numFmtId="0" fontId="3" fillId="2" borderId="12" xfId="0" applyFont="1" applyFill="1" applyBorder="1" applyAlignment="1">
      <alignment horizontal="center" vertical="top" wrapText="1"/>
    </xf>
    <xf numFmtId="0" fontId="3" fillId="2" borderId="2" xfId="0" applyFont="1" applyFill="1" applyBorder="1" applyAlignment="1">
      <alignment horizontal="center" vertical="top" wrapText="1"/>
    </xf>
    <xf numFmtId="0" fontId="0" fillId="0" borderId="3" xfId="0" applyBorder="1" applyAlignment="1" applyProtection="1">
      <alignment horizontal="left" vertical="top" wrapText="1"/>
    </xf>
    <xf numFmtId="0" fontId="0" fillId="0" borderId="13" xfId="0" applyBorder="1" applyAlignment="1" applyProtection="1">
      <alignment horizontal="left" vertical="top" wrapText="1"/>
    </xf>
    <xf numFmtId="0" fontId="0" fillId="0" borderId="4" xfId="0" applyBorder="1" applyAlignment="1" applyProtection="1">
      <alignment horizontal="left" vertical="top" wrapText="1"/>
    </xf>
    <xf numFmtId="0" fontId="1" fillId="0" borderId="6" xfId="0" applyFont="1" applyBorder="1" applyAlignment="1" applyProtection="1">
      <alignment vertical="top" wrapText="1"/>
    </xf>
    <xf numFmtId="0" fontId="1" fillId="0" borderId="14" xfId="0" applyFont="1" applyBorder="1" applyAlignment="1" applyProtection="1">
      <alignment vertical="top" wrapText="1"/>
    </xf>
    <xf numFmtId="0" fontId="0" fillId="0" borderId="7" xfId="0" applyBorder="1" applyAlignment="1" applyProtection="1">
      <alignment vertical="top" wrapText="1"/>
    </xf>
    <xf numFmtId="0" fontId="1" fillId="0" borderId="8" xfId="0" applyFont="1" applyBorder="1" applyAlignment="1" applyProtection="1">
      <alignment vertical="top" wrapText="1"/>
    </xf>
    <xf numFmtId="0" fontId="1" fillId="0" borderId="15" xfId="0" applyFont="1" applyBorder="1" applyAlignment="1" applyProtection="1">
      <alignment vertical="top" wrapText="1"/>
    </xf>
    <xf numFmtId="0" fontId="0" fillId="0" borderId="9" xfId="0" applyBorder="1" applyAlignment="1" applyProtection="1">
      <alignment vertical="top" wrapText="1"/>
    </xf>
    <xf numFmtId="0" fontId="1" fillId="0" borderId="3" xfId="0" applyFont="1" applyBorder="1" applyAlignment="1" applyProtection="1">
      <alignment vertical="top" wrapText="1"/>
    </xf>
    <xf numFmtId="0" fontId="1" fillId="0" borderId="13" xfId="0" applyFont="1" applyBorder="1" applyAlignment="1" applyProtection="1">
      <alignment vertical="top" wrapText="1"/>
    </xf>
    <xf numFmtId="0" fontId="0" fillId="0" borderId="4" xfId="0" applyBorder="1" applyAlignment="1" applyProtection="1">
      <alignment vertical="top" wrapText="1"/>
    </xf>
    <xf numFmtId="0" fontId="3" fillId="2" borderId="10" xfId="0" applyFont="1" applyFill="1" applyBorder="1" applyAlignment="1" applyProtection="1">
      <alignment vertical="top" wrapText="1"/>
    </xf>
    <xf numFmtId="0" fontId="0" fillId="0" borderId="16" xfId="0" applyBorder="1" applyAlignment="1" applyProtection="1">
      <alignment horizontal="left" vertical="top" wrapText="1"/>
    </xf>
    <xf numFmtId="0" fontId="0" fillId="0" borderId="11" xfId="0" applyBorder="1" applyAlignment="1" applyProtection="1">
      <alignment horizontal="left" vertical="top" wrapText="1"/>
    </xf>
    <xf numFmtId="0" fontId="3" fillId="2" borderId="5" xfId="0" applyFont="1" applyFill="1" applyBorder="1" applyAlignment="1" applyProtection="1">
      <alignment horizontal="left" vertical="top" wrapText="1"/>
    </xf>
    <xf numFmtId="0" fontId="0" fillId="0" borderId="17" xfId="0" applyBorder="1" applyAlignment="1" applyProtection="1">
      <alignment horizontal="left" vertical="top" wrapText="1"/>
    </xf>
    <xf numFmtId="0" fontId="0" fillId="0" borderId="18" xfId="0" applyBorder="1" applyAlignment="1" applyProtection="1">
      <alignment horizontal="left" vertical="top" wrapText="1"/>
    </xf>
    <xf numFmtId="0" fontId="0" fillId="0" borderId="15" xfId="0" applyBorder="1" applyAlignment="1" applyProtection="1">
      <alignment horizontal="left" vertical="top" wrapText="1"/>
    </xf>
    <xf numFmtId="0" fontId="0" fillId="0" borderId="9" xfId="0" applyBorder="1" applyAlignment="1" applyProtection="1">
      <alignment horizontal="left" vertical="top" wrapText="1"/>
    </xf>
    <xf numFmtId="0" fontId="0" fillId="0" borderId="14" xfId="0" applyBorder="1" applyAlignment="1" applyProtection="1">
      <alignment horizontal="left" vertical="top" wrapText="1"/>
    </xf>
    <xf numFmtId="0" fontId="0" fillId="0" borderId="7" xfId="0" applyBorder="1" applyAlignment="1" applyProtection="1">
      <alignment horizontal="left" vertical="top" wrapText="1"/>
    </xf>
    <xf numFmtId="0" fontId="3" fillId="2" borderId="3" xfId="0" applyFont="1" applyFill="1" applyBorder="1" applyAlignment="1" applyProtection="1">
      <alignment horizontal="left" vertical="top" wrapText="1"/>
    </xf>
    <xf numFmtId="0" fontId="3" fillId="2" borderId="0" xfId="0" applyFont="1" applyFill="1" applyAlignment="1" applyProtection="1">
      <alignment horizontal="center" vertical="center" wrapText="1"/>
    </xf>
    <xf numFmtId="0" fontId="0" fillId="0" borderId="0" xfId="0" applyProtection="1"/>
    <xf numFmtId="3" fontId="0" fillId="0" borderId="0" xfId="0" applyNumberFormat="1" applyAlignment="1" applyProtection="1">
      <alignment horizontal="center" vertical="center"/>
    </xf>
    <xf numFmtId="9" fontId="0" fillId="0" borderId="0" xfId="0" applyNumberFormat="1" applyAlignment="1" applyProtection="1">
      <alignment horizontal="center" vertical="center"/>
    </xf>
    <xf numFmtId="0" fontId="1" fillId="0" borderId="0" xfId="0" applyFont="1" applyProtection="1"/>
    <xf numFmtId="3" fontId="1" fillId="0" borderId="0" xfId="0" applyNumberFormat="1" applyFont="1" applyAlignment="1" applyProtection="1">
      <alignment horizontal="center" vertical="center"/>
    </xf>
    <xf numFmtId="9" fontId="1" fillId="0" borderId="0" xfId="0" applyNumberFormat="1" applyFont="1" applyAlignment="1" applyProtection="1">
      <alignment horizontal="center" vertical="center"/>
    </xf>
    <xf numFmtId="0" fontId="0" fillId="0" borderId="0" xfId="0" applyFont="1" applyProtection="1"/>
    <xf numFmtId="3" fontId="0" fillId="0" borderId="0" xfId="0" applyNumberFormat="1" applyFont="1" applyAlignment="1" applyProtection="1">
      <alignment horizontal="center" vertical="center"/>
    </xf>
    <xf numFmtId="9" fontId="0" fillId="0" borderId="0" xfId="0" applyNumberFormat="1" applyFont="1" applyAlignment="1" applyProtection="1">
      <alignment horizontal="center" vertical="center"/>
    </xf>
  </cellXfs>
  <cellStyles count="2">
    <cellStyle name="Normal" xfId="0" builtinId="0"/>
    <cellStyle name="Percent" xfId="1"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32539-2BE6-4748-BD5F-640D52B5509B}">
  <dimension ref="B1:D20"/>
  <sheetViews>
    <sheetView showGridLines="0" tabSelected="1" zoomScale="90" zoomScaleNormal="90" zoomScaleSheetLayoutView="40" workbookViewId="0"/>
  </sheetViews>
  <sheetFormatPr defaultRowHeight="15" x14ac:dyDescent="0.25"/>
  <cols>
    <col min="1" max="1" width="9.140625" style="6"/>
    <col min="2" max="3" width="18" style="6" customWidth="1"/>
    <col min="4" max="4" width="68.42578125" style="6" customWidth="1"/>
    <col min="5" max="16384" width="9.140625" style="6"/>
  </cols>
  <sheetData>
    <row r="1" spans="2:4" ht="15.75" thickBot="1" x14ac:dyDescent="0.3"/>
    <row r="2" spans="2:4" x14ac:dyDescent="0.25">
      <c r="B2" s="53" t="s">
        <v>88</v>
      </c>
      <c r="C2" s="54"/>
      <c r="D2" s="55"/>
    </row>
    <row r="3" spans="2:4" ht="30" customHeight="1" thickBot="1" x14ac:dyDescent="0.3">
      <c r="B3" s="56" t="s">
        <v>160</v>
      </c>
      <c r="C3" s="57"/>
      <c r="D3" s="58"/>
    </row>
    <row r="4" spans="2:4" ht="15.75" thickBot="1" x14ac:dyDescent="0.3"/>
    <row r="5" spans="2:4" x14ac:dyDescent="0.25">
      <c r="B5" s="7" t="s">
        <v>86</v>
      </c>
      <c r="C5" s="9" t="s">
        <v>101</v>
      </c>
      <c r="D5" s="8" t="s">
        <v>87</v>
      </c>
    </row>
    <row r="6" spans="2:4" ht="120" x14ac:dyDescent="0.25">
      <c r="B6" s="59" t="s">
        <v>163</v>
      </c>
      <c r="C6" s="60" t="s">
        <v>143</v>
      </c>
      <c r="D6" s="61" t="s">
        <v>165</v>
      </c>
    </row>
    <row r="7" spans="2:4" ht="30" x14ac:dyDescent="0.25">
      <c r="B7" s="62" t="s">
        <v>89</v>
      </c>
      <c r="C7" s="63" t="s">
        <v>144</v>
      </c>
      <c r="D7" s="64" t="s">
        <v>96</v>
      </c>
    </row>
    <row r="8" spans="2:4" ht="30" x14ac:dyDescent="0.25">
      <c r="B8" s="62" t="s">
        <v>90</v>
      </c>
      <c r="C8" s="63" t="s">
        <v>144</v>
      </c>
      <c r="D8" s="64" t="s">
        <v>161</v>
      </c>
    </row>
    <row r="9" spans="2:4" ht="30" x14ac:dyDescent="0.25">
      <c r="B9" s="62" t="s">
        <v>91</v>
      </c>
      <c r="C9" s="63" t="s">
        <v>144</v>
      </c>
      <c r="D9" s="64" t="s">
        <v>99</v>
      </c>
    </row>
    <row r="10" spans="2:4" ht="30" x14ac:dyDescent="0.25">
      <c r="B10" s="62" t="s">
        <v>92</v>
      </c>
      <c r="C10" s="63" t="s">
        <v>144</v>
      </c>
      <c r="D10" s="64" t="s">
        <v>100</v>
      </c>
    </row>
    <row r="11" spans="2:4" ht="105.75" thickBot="1" x14ac:dyDescent="0.3">
      <c r="B11" s="65" t="s">
        <v>93</v>
      </c>
      <c r="C11" s="66" t="s">
        <v>145</v>
      </c>
      <c r="D11" s="67" t="s">
        <v>167</v>
      </c>
    </row>
    <row r="12" spans="2:4" ht="15.75" thickBot="1" x14ac:dyDescent="0.3"/>
    <row r="13" spans="2:4" ht="36.75" customHeight="1" x14ac:dyDescent="0.25">
      <c r="B13" s="68" t="s">
        <v>95</v>
      </c>
      <c r="C13" s="69" t="s">
        <v>97</v>
      </c>
      <c r="D13" s="70"/>
    </row>
    <row r="14" spans="2:4" ht="60.75" customHeight="1" x14ac:dyDescent="0.25">
      <c r="B14" s="71" t="s">
        <v>94</v>
      </c>
      <c r="C14" s="72" t="s">
        <v>162</v>
      </c>
      <c r="D14" s="73"/>
    </row>
    <row r="15" spans="2:4" ht="16.5" customHeight="1" x14ac:dyDescent="0.25">
      <c r="B15" s="71"/>
      <c r="C15" s="74" t="s">
        <v>158</v>
      </c>
      <c r="D15" s="75"/>
    </row>
    <row r="16" spans="2:4" ht="36" customHeight="1" x14ac:dyDescent="0.25">
      <c r="B16" s="71"/>
      <c r="C16" s="72" t="s">
        <v>159</v>
      </c>
      <c r="D16" s="73"/>
    </row>
    <row r="17" spans="2:4" ht="36" customHeight="1" x14ac:dyDescent="0.25">
      <c r="B17" s="71"/>
      <c r="C17" s="74" t="s">
        <v>166</v>
      </c>
      <c r="D17" s="75"/>
    </row>
    <row r="18" spans="2:4" ht="29.25" customHeight="1" x14ac:dyDescent="0.25">
      <c r="B18" s="71"/>
      <c r="C18" s="74" t="s">
        <v>164</v>
      </c>
      <c r="D18" s="75"/>
    </row>
    <row r="19" spans="2:4" ht="48.75" customHeight="1" x14ac:dyDescent="0.25">
      <c r="B19" s="71"/>
      <c r="C19" s="76" t="s">
        <v>168</v>
      </c>
      <c r="D19" s="77"/>
    </row>
    <row r="20" spans="2:4" ht="35.25" customHeight="1" thickBot="1" x14ac:dyDescent="0.3">
      <c r="B20" s="78"/>
      <c r="C20" s="57" t="s">
        <v>98</v>
      </c>
      <c r="D20" s="58"/>
    </row>
  </sheetData>
  <sheetProtection algorithmName="SHA-512" hashValue="cSdEE0704ftg6x1B86aJRC+k0SMNa+k9kbcJn47pNvSRipioH21us1qvhQ+TLty7yG/u5rxtWxax6L2tzpTEEQ==" saltValue="9Ym7OcpXMXwcfliqGvm/QA==" spinCount="100000" sheet="1" objects="1" scenarios="1" sort="0" autoFilter="0" pivotTables="0"/>
  <mergeCells count="11">
    <mergeCell ref="B3:D3"/>
    <mergeCell ref="B2:D2"/>
    <mergeCell ref="B14:B20"/>
    <mergeCell ref="C13:D13"/>
    <mergeCell ref="C14:D14"/>
    <mergeCell ref="C18:D18"/>
    <mergeCell ref="C20:D20"/>
    <mergeCell ref="C16:D16"/>
    <mergeCell ref="C15:D15"/>
    <mergeCell ref="C17:D17"/>
    <mergeCell ref="C19:D19"/>
  </mergeCells>
  <pageMargins left="0.7" right="0.7" top="0.75" bottom="0.75" header="0.3" footer="0.3"/>
  <pageSetup scale="68"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3EEB5-82A9-42CD-8E48-45102E4300FC}">
  <dimension ref="A1:F119"/>
  <sheetViews>
    <sheetView zoomScaleNormal="100" zoomScaleSheetLayoutView="50" workbookViewId="0">
      <pane ySplit="1" topLeftCell="A2" activePane="bottomLeft" state="frozen"/>
      <selection pane="bottomLeft"/>
    </sheetView>
  </sheetViews>
  <sheetFormatPr defaultRowHeight="15" x14ac:dyDescent="0.25"/>
  <cols>
    <col min="1" max="1" width="8.5703125" bestFit="1" customWidth="1"/>
    <col min="2" max="2" width="23.42578125" bestFit="1" customWidth="1"/>
    <col min="3" max="3" width="39.28515625" bestFit="1" customWidth="1"/>
    <col min="4" max="4" width="11.5703125" bestFit="1" customWidth="1"/>
    <col min="5" max="5" width="14.7109375" bestFit="1" customWidth="1"/>
    <col min="6" max="6" width="21.85546875" bestFit="1" customWidth="1"/>
  </cols>
  <sheetData>
    <row r="1" spans="1:6" ht="45" x14ac:dyDescent="0.25">
      <c r="A1" s="79" t="s">
        <v>104</v>
      </c>
      <c r="B1" s="79" t="s">
        <v>102</v>
      </c>
      <c r="C1" s="79" t="s">
        <v>103</v>
      </c>
      <c r="D1" s="79" t="s">
        <v>157</v>
      </c>
      <c r="E1" s="79" t="s">
        <v>105</v>
      </c>
      <c r="F1" s="79" t="s">
        <v>106</v>
      </c>
    </row>
    <row r="2" spans="1:6" x14ac:dyDescent="0.25">
      <c r="A2" s="80" t="s">
        <v>25</v>
      </c>
      <c r="B2" s="80" t="s">
        <v>0</v>
      </c>
      <c r="C2" s="80" t="s">
        <v>1</v>
      </c>
      <c r="D2" s="81">
        <v>1780</v>
      </c>
      <c r="E2" s="81">
        <v>1450</v>
      </c>
      <c r="F2" s="82">
        <v>0.81</v>
      </c>
    </row>
    <row r="3" spans="1:6" x14ac:dyDescent="0.25">
      <c r="A3" s="80" t="s">
        <v>25</v>
      </c>
      <c r="B3" s="80" t="s">
        <v>0</v>
      </c>
      <c r="C3" s="80" t="s">
        <v>2</v>
      </c>
      <c r="D3" s="81">
        <v>1657</v>
      </c>
      <c r="E3" s="81">
        <v>1436</v>
      </c>
      <c r="F3" s="82">
        <v>0.87</v>
      </c>
    </row>
    <row r="4" spans="1:6" x14ac:dyDescent="0.25">
      <c r="A4" s="80" t="s">
        <v>25</v>
      </c>
      <c r="B4" s="80" t="s">
        <v>0</v>
      </c>
      <c r="C4" s="80" t="s">
        <v>3</v>
      </c>
      <c r="D4" s="81">
        <v>2637</v>
      </c>
      <c r="E4" s="81">
        <v>2277</v>
      </c>
      <c r="F4" s="82">
        <v>0.86</v>
      </c>
    </row>
    <row r="5" spans="1:6" x14ac:dyDescent="0.25">
      <c r="A5" s="80" t="s">
        <v>25</v>
      </c>
      <c r="B5" s="80" t="s">
        <v>0</v>
      </c>
      <c r="C5" s="80" t="s">
        <v>4</v>
      </c>
      <c r="D5" s="81">
        <v>638</v>
      </c>
      <c r="E5" s="81">
        <v>317</v>
      </c>
      <c r="F5" s="82">
        <v>0.5</v>
      </c>
    </row>
    <row r="6" spans="1:6" x14ac:dyDescent="0.25">
      <c r="A6" s="80" t="s">
        <v>25</v>
      </c>
      <c r="B6" s="80" t="s">
        <v>0</v>
      </c>
      <c r="C6" s="80" t="s">
        <v>5</v>
      </c>
      <c r="D6" s="81">
        <v>1655</v>
      </c>
      <c r="E6" s="81">
        <v>1568</v>
      </c>
      <c r="F6" s="82">
        <v>0.95</v>
      </c>
    </row>
    <row r="7" spans="1:6" x14ac:dyDescent="0.25">
      <c r="A7" s="80" t="s">
        <v>25</v>
      </c>
      <c r="B7" s="80" t="s">
        <v>0</v>
      </c>
      <c r="C7" s="80" t="s">
        <v>6</v>
      </c>
      <c r="D7" s="81">
        <v>2231</v>
      </c>
      <c r="E7" s="81">
        <v>1884</v>
      </c>
      <c r="F7" s="82">
        <v>0.84</v>
      </c>
    </row>
    <row r="8" spans="1:6" x14ac:dyDescent="0.25">
      <c r="A8" s="83" t="str">
        <f>A7</f>
        <v>Fall 2017</v>
      </c>
      <c r="B8" s="83" t="str">
        <f>B7</f>
        <v>LGI Universities</v>
      </c>
      <c r="C8" s="83" t="str">
        <f>"Total"</f>
        <v>Total</v>
      </c>
      <c r="D8" s="84">
        <f>SUM(D2:D7)</f>
        <v>10598</v>
      </c>
      <c r="E8" s="84">
        <f>SUM(E2:E7)</f>
        <v>8932</v>
      </c>
      <c r="F8" s="85">
        <f>E8/D8</f>
        <v>0.84280052840158526</v>
      </c>
    </row>
    <row r="9" spans="1:6" x14ac:dyDescent="0.25">
      <c r="A9" s="86" t="s">
        <v>25</v>
      </c>
      <c r="B9" s="86" t="s">
        <v>7</v>
      </c>
      <c r="C9" s="86" t="s">
        <v>8</v>
      </c>
      <c r="D9" s="87">
        <v>1532</v>
      </c>
      <c r="E9" s="87">
        <v>786</v>
      </c>
      <c r="F9" s="88">
        <v>0.51</v>
      </c>
    </row>
    <row r="10" spans="1:6" x14ac:dyDescent="0.25">
      <c r="A10" s="86" t="s">
        <v>25</v>
      </c>
      <c r="B10" s="86" t="s">
        <v>7</v>
      </c>
      <c r="C10" s="86" t="s">
        <v>9</v>
      </c>
      <c r="D10" s="87">
        <v>710</v>
      </c>
      <c r="E10" s="87">
        <v>385</v>
      </c>
      <c r="F10" s="88">
        <v>0.54</v>
      </c>
    </row>
    <row r="11" spans="1:6" x14ac:dyDescent="0.25">
      <c r="A11" s="86" t="s">
        <v>25</v>
      </c>
      <c r="B11" s="86" t="s">
        <v>7</v>
      </c>
      <c r="C11" s="86" t="s">
        <v>10</v>
      </c>
      <c r="D11" s="87">
        <v>1593</v>
      </c>
      <c r="E11" s="87">
        <v>928</v>
      </c>
      <c r="F11" s="88">
        <v>0.57999999999999996</v>
      </c>
    </row>
    <row r="12" spans="1:6" x14ac:dyDescent="0.25">
      <c r="A12" s="86" t="s">
        <v>25</v>
      </c>
      <c r="B12" s="86" t="s">
        <v>7</v>
      </c>
      <c r="C12" s="86" t="s">
        <v>11</v>
      </c>
      <c r="D12" s="87">
        <v>559</v>
      </c>
      <c r="E12" s="87">
        <v>281</v>
      </c>
      <c r="F12" s="88">
        <v>0.5</v>
      </c>
    </row>
    <row r="13" spans="1:6" x14ac:dyDescent="0.25">
      <c r="A13" s="86" t="s">
        <v>25</v>
      </c>
      <c r="B13" s="86" t="s">
        <v>7</v>
      </c>
      <c r="C13" s="86" t="s">
        <v>12</v>
      </c>
      <c r="D13" s="87">
        <v>990</v>
      </c>
      <c r="E13" s="87">
        <v>562</v>
      </c>
      <c r="F13" s="88">
        <v>0.56999999999999995</v>
      </c>
    </row>
    <row r="14" spans="1:6" x14ac:dyDescent="0.25">
      <c r="A14" s="86" t="s">
        <v>25</v>
      </c>
      <c r="B14" s="86" t="s">
        <v>7</v>
      </c>
      <c r="C14" s="86" t="s">
        <v>13</v>
      </c>
      <c r="D14" s="87">
        <v>1803</v>
      </c>
      <c r="E14" s="87">
        <v>1036</v>
      </c>
      <c r="F14" s="88">
        <v>0.56999999999999995</v>
      </c>
    </row>
    <row r="15" spans="1:6" x14ac:dyDescent="0.25">
      <c r="A15" s="86" t="s">
        <v>25</v>
      </c>
      <c r="B15" s="86" t="s">
        <v>7</v>
      </c>
      <c r="C15" s="86" t="s">
        <v>14</v>
      </c>
      <c r="D15" s="87">
        <v>1501</v>
      </c>
      <c r="E15" s="87">
        <v>421</v>
      </c>
      <c r="F15" s="88">
        <v>0.28000000000000003</v>
      </c>
    </row>
    <row r="16" spans="1:6" x14ac:dyDescent="0.25">
      <c r="A16" s="86" t="s">
        <v>25</v>
      </c>
      <c r="B16" s="86" t="s">
        <v>7</v>
      </c>
      <c r="C16" s="86" t="s">
        <v>15</v>
      </c>
      <c r="D16" s="87">
        <v>1562</v>
      </c>
      <c r="E16" s="87">
        <v>843</v>
      </c>
      <c r="F16" s="88">
        <v>0.54</v>
      </c>
    </row>
    <row r="17" spans="1:6" x14ac:dyDescent="0.25">
      <c r="A17" s="86" t="s">
        <v>25</v>
      </c>
      <c r="B17" s="86" t="s">
        <v>7</v>
      </c>
      <c r="C17" s="86" t="s">
        <v>16</v>
      </c>
      <c r="D17" s="87">
        <v>2626</v>
      </c>
      <c r="E17" s="87">
        <v>1314</v>
      </c>
      <c r="F17" s="88">
        <v>0.5</v>
      </c>
    </row>
    <row r="18" spans="1:6" x14ac:dyDescent="0.25">
      <c r="A18" s="86" t="s">
        <v>25</v>
      </c>
      <c r="B18" s="86" t="s">
        <v>7</v>
      </c>
      <c r="C18" s="86" t="s">
        <v>17</v>
      </c>
      <c r="D18" s="87">
        <v>1328</v>
      </c>
      <c r="E18" s="87">
        <v>762</v>
      </c>
      <c r="F18" s="88">
        <v>0.56999999999999995</v>
      </c>
    </row>
    <row r="19" spans="1:6" x14ac:dyDescent="0.25">
      <c r="A19" s="86" t="s">
        <v>25</v>
      </c>
      <c r="B19" s="86" t="s">
        <v>7</v>
      </c>
      <c r="C19" s="86" t="s">
        <v>18</v>
      </c>
      <c r="D19" s="87">
        <v>2411</v>
      </c>
      <c r="E19" s="87">
        <v>473</v>
      </c>
      <c r="F19" s="88">
        <v>0.2</v>
      </c>
    </row>
    <row r="20" spans="1:6" x14ac:dyDescent="0.25">
      <c r="A20" s="86" t="s">
        <v>25</v>
      </c>
      <c r="B20" s="86" t="s">
        <v>7</v>
      </c>
      <c r="C20" s="86" t="s">
        <v>19</v>
      </c>
      <c r="D20" s="87">
        <v>2330</v>
      </c>
      <c r="E20" s="87">
        <v>1196</v>
      </c>
      <c r="F20" s="88">
        <v>0.51</v>
      </c>
    </row>
    <row r="21" spans="1:6" x14ac:dyDescent="0.25">
      <c r="A21" s="86" t="s">
        <v>25</v>
      </c>
      <c r="B21" s="86" t="s">
        <v>7</v>
      </c>
      <c r="C21" s="86" t="s">
        <v>20</v>
      </c>
      <c r="D21" s="87">
        <v>1688</v>
      </c>
      <c r="E21" s="87">
        <v>958</v>
      </c>
      <c r="F21" s="88">
        <v>0.56999999999999995</v>
      </c>
    </row>
    <row r="22" spans="1:6" x14ac:dyDescent="0.25">
      <c r="A22" s="83" t="str">
        <f>A21</f>
        <v>Fall 2017</v>
      </c>
      <c r="B22" s="83" t="str">
        <f>B21</f>
        <v>TBR Community Colleges</v>
      </c>
      <c r="C22" s="83" t="str">
        <f>"Total"</f>
        <v>Total</v>
      </c>
      <c r="D22" s="84">
        <f>SUM(D9:D21)</f>
        <v>20633</v>
      </c>
      <c r="E22" s="84">
        <f>SUM(E9:E21)</f>
        <v>9945</v>
      </c>
      <c r="F22" s="85">
        <f>E22/D22</f>
        <v>0.48199486259874957</v>
      </c>
    </row>
    <row r="23" spans="1:6" x14ac:dyDescent="0.25">
      <c r="A23" s="86" t="s">
        <v>25</v>
      </c>
      <c r="B23" s="86" t="s">
        <v>21</v>
      </c>
      <c r="C23" s="86" t="s">
        <v>22</v>
      </c>
      <c r="D23" s="87">
        <v>1987</v>
      </c>
      <c r="E23" s="87">
        <v>1878</v>
      </c>
      <c r="F23" s="88">
        <v>0.95</v>
      </c>
    </row>
    <row r="24" spans="1:6" x14ac:dyDescent="0.25">
      <c r="A24" s="86" t="s">
        <v>25</v>
      </c>
      <c r="B24" s="86" t="s">
        <v>21</v>
      </c>
      <c r="C24" s="86" t="s">
        <v>23</v>
      </c>
      <c r="D24" s="87">
        <v>3846</v>
      </c>
      <c r="E24" s="87">
        <v>3871</v>
      </c>
      <c r="F24" s="88">
        <v>1</v>
      </c>
    </row>
    <row r="25" spans="1:6" x14ac:dyDescent="0.25">
      <c r="A25" s="86" t="s">
        <v>25</v>
      </c>
      <c r="B25" s="86" t="s">
        <v>21</v>
      </c>
      <c r="C25" s="86" t="s">
        <v>24</v>
      </c>
      <c r="D25" s="87">
        <v>939</v>
      </c>
      <c r="E25" s="87">
        <v>861</v>
      </c>
      <c r="F25" s="88">
        <v>0.92</v>
      </c>
    </row>
    <row r="26" spans="1:6" x14ac:dyDescent="0.25">
      <c r="A26" s="83" t="str">
        <f>A25</f>
        <v>Fall 2017</v>
      </c>
      <c r="B26" s="83" t="str">
        <f>B25</f>
        <v>UT Campuses</v>
      </c>
      <c r="C26" s="83" t="str">
        <f>"Total"</f>
        <v>Total</v>
      </c>
      <c r="D26" s="84">
        <f>SUM(D23:D25)</f>
        <v>6772</v>
      </c>
      <c r="E26" s="84">
        <f>SUM(E23:E25)</f>
        <v>6610</v>
      </c>
      <c r="F26" s="85">
        <f>E26/D26</f>
        <v>0.97607796810395753</v>
      </c>
    </row>
    <row r="27" spans="1:6" x14ac:dyDescent="0.25">
      <c r="A27" s="83" t="str">
        <f>A26</f>
        <v>Fall 2017</v>
      </c>
      <c r="B27" s="83" t="str">
        <f>"Total"</f>
        <v>Total</v>
      </c>
      <c r="C27" s="83" t="str">
        <f>"Total"</f>
        <v>Total</v>
      </c>
      <c r="D27" s="84">
        <f>SUM(D26,D22,D8)</f>
        <v>38003</v>
      </c>
      <c r="E27" s="84">
        <f>SUM(E26,E22,E8)</f>
        <v>25487</v>
      </c>
      <c r="F27" s="85">
        <f>E27/D27</f>
        <v>0.67065757966476336</v>
      </c>
    </row>
    <row r="28" spans="1:6" x14ac:dyDescent="0.25">
      <c r="A28" s="86" t="s">
        <v>26</v>
      </c>
      <c r="B28" s="86" t="s">
        <v>0</v>
      </c>
      <c r="C28" s="86" t="s">
        <v>1</v>
      </c>
      <c r="D28" s="87">
        <v>1755</v>
      </c>
      <c r="E28" s="87">
        <v>1418</v>
      </c>
      <c r="F28" s="88">
        <v>0.81</v>
      </c>
    </row>
    <row r="29" spans="1:6" x14ac:dyDescent="0.25">
      <c r="A29" s="86" t="s">
        <v>26</v>
      </c>
      <c r="B29" s="86" t="s">
        <v>0</v>
      </c>
      <c r="C29" s="86" t="s">
        <v>2</v>
      </c>
      <c r="D29" s="87">
        <v>1495</v>
      </c>
      <c r="E29" s="87">
        <v>1381</v>
      </c>
      <c r="F29" s="88">
        <v>0.92</v>
      </c>
    </row>
    <row r="30" spans="1:6" x14ac:dyDescent="0.25">
      <c r="A30" s="86" t="s">
        <v>26</v>
      </c>
      <c r="B30" s="86" t="s">
        <v>0</v>
      </c>
      <c r="C30" s="86" t="s">
        <v>3</v>
      </c>
      <c r="D30" s="87">
        <v>2585</v>
      </c>
      <c r="E30" s="87">
        <v>2291</v>
      </c>
      <c r="F30" s="88">
        <v>0.89</v>
      </c>
    </row>
    <row r="31" spans="1:6" x14ac:dyDescent="0.25">
      <c r="A31" s="86" t="s">
        <v>26</v>
      </c>
      <c r="B31" s="86" t="s">
        <v>0</v>
      </c>
      <c r="C31" s="86" t="s">
        <v>4</v>
      </c>
      <c r="D31" s="87">
        <v>455</v>
      </c>
      <c r="E31" s="87">
        <v>239</v>
      </c>
      <c r="F31" s="88">
        <v>0.53</v>
      </c>
    </row>
    <row r="32" spans="1:6" x14ac:dyDescent="0.25">
      <c r="A32" s="86" t="s">
        <v>26</v>
      </c>
      <c r="B32" s="86" t="s">
        <v>0</v>
      </c>
      <c r="C32" s="86" t="s">
        <v>5</v>
      </c>
      <c r="D32" s="87">
        <v>1766</v>
      </c>
      <c r="E32" s="87">
        <v>1709</v>
      </c>
      <c r="F32" s="88">
        <v>0.97</v>
      </c>
    </row>
    <row r="33" spans="1:6" x14ac:dyDescent="0.25">
      <c r="A33" s="86" t="s">
        <v>26</v>
      </c>
      <c r="B33" s="86" t="s">
        <v>0</v>
      </c>
      <c r="C33" s="86" t="s">
        <v>6</v>
      </c>
      <c r="D33" s="87">
        <v>2125</v>
      </c>
      <c r="E33" s="87">
        <v>1867</v>
      </c>
      <c r="F33" s="88">
        <v>0.88</v>
      </c>
    </row>
    <row r="34" spans="1:6" x14ac:dyDescent="0.25">
      <c r="A34" s="83" t="str">
        <f>A33</f>
        <v>Fall 2018</v>
      </c>
      <c r="B34" s="83" t="str">
        <f>B33</f>
        <v>LGI Universities</v>
      </c>
      <c r="C34" s="83" t="str">
        <f>"Total"</f>
        <v>Total</v>
      </c>
      <c r="D34" s="84">
        <f>SUM(D28:D33)</f>
        <v>10181</v>
      </c>
      <c r="E34" s="84">
        <f>SUM(E28:E33)</f>
        <v>8905</v>
      </c>
      <c r="F34" s="85">
        <f>E34/D34</f>
        <v>0.87466850014733322</v>
      </c>
    </row>
    <row r="35" spans="1:6" x14ac:dyDescent="0.25">
      <c r="A35" s="86" t="s">
        <v>26</v>
      </c>
      <c r="B35" s="86" t="s">
        <v>7</v>
      </c>
      <c r="C35" s="86" t="s">
        <v>8</v>
      </c>
      <c r="D35" s="87">
        <v>1657</v>
      </c>
      <c r="E35" s="87">
        <v>855</v>
      </c>
      <c r="F35" s="88">
        <v>0.52</v>
      </c>
    </row>
    <row r="36" spans="1:6" x14ac:dyDescent="0.25">
      <c r="A36" s="86" t="s">
        <v>26</v>
      </c>
      <c r="B36" s="86" t="s">
        <v>7</v>
      </c>
      <c r="C36" s="86" t="s">
        <v>9</v>
      </c>
      <c r="D36" s="87">
        <v>721</v>
      </c>
      <c r="E36" s="87">
        <v>372</v>
      </c>
      <c r="F36" s="88">
        <v>0.52</v>
      </c>
    </row>
    <row r="37" spans="1:6" x14ac:dyDescent="0.25">
      <c r="A37" s="86" t="s">
        <v>26</v>
      </c>
      <c r="B37" s="86" t="s">
        <v>7</v>
      </c>
      <c r="C37" s="86" t="s">
        <v>10</v>
      </c>
      <c r="D37" s="87">
        <v>1793</v>
      </c>
      <c r="E37" s="87">
        <v>902</v>
      </c>
      <c r="F37" s="88">
        <v>0.5</v>
      </c>
    </row>
    <row r="38" spans="1:6" x14ac:dyDescent="0.25">
      <c r="A38" s="86" t="s">
        <v>26</v>
      </c>
      <c r="B38" s="86" t="s">
        <v>7</v>
      </c>
      <c r="C38" s="86" t="s">
        <v>11</v>
      </c>
      <c r="D38" s="87">
        <v>607</v>
      </c>
      <c r="E38" s="87">
        <v>275</v>
      </c>
      <c r="F38" s="88">
        <v>0.45</v>
      </c>
    </row>
    <row r="39" spans="1:6" x14ac:dyDescent="0.25">
      <c r="A39" s="86" t="s">
        <v>26</v>
      </c>
      <c r="B39" s="86" t="s">
        <v>7</v>
      </c>
      <c r="C39" s="86" t="s">
        <v>12</v>
      </c>
      <c r="D39" s="87">
        <v>1068</v>
      </c>
      <c r="E39" s="87">
        <v>537</v>
      </c>
      <c r="F39" s="88">
        <v>0.5</v>
      </c>
    </row>
    <row r="40" spans="1:6" x14ac:dyDescent="0.25">
      <c r="A40" s="86" t="s">
        <v>26</v>
      </c>
      <c r="B40" s="86" t="s">
        <v>7</v>
      </c>
      <c r="C40" s="86" t="s">
        <v>13</v>
      </c>
      <c r="D40" s="87">
        <v>1677</v>
      </c>
      <c r="E40" s="87">
        <v>918</v>
      </c>
      <c r="F40" s="88">
        <v>0.55000000000000004</v>
      </c>
    </row>
    <row r="41" spans="1:6" x14ac:dyDescent="0.25">
      <c r="A41" s="86" t="s">
        <v>26</v>
      </c>
      <c r="B41" s="86" t="s">
        <v>7</v>
      </c>
      <c r="C41" s="86" t="s">
        <v>14</v>
      </c>
      <c r="D41" s="87">
        <v>1601</v>
      </c>
      <c r="E41" s="87">
        <v>470</v>
      </c>
      <c r="F41" s="88">
        <v>0.28999999999999998</v>
      </c>
    </row>
    <row r="42" spans="1:6" x14ac:dyDescent="0.25">
      <c r="A42" s="86" t="s">
        <v>26</v>
      </c>
      <c r="B42" s="86" t="s">
        <v>7</v>
      </c>
      <c r="C42" s="86" t="s">
        <v>15</v>
      </c>
      <c r="D42" s="87">
        <v>1417</v>
      </c>
      <c r="E42" s="87">
        <v>715</v>
      </c>
      <c r="F42" s="88">
        <v>0.5</v>
      </c>
    </row>
    <row r="43" spans="1:6" x14ac:dyDescent="0.25">
      <c r="A43" s="86" t="s">
        <v>26</v>
      </c>
      <c r="B43" s="86" t="s">
        <v>7</v>
      </c>
      <c r="C43" s="86" t="s">
        <v>16</v>
      </c>
      <c r="D43" s="87">
        <v>2463</v>
      </c>
      <c r="E43" s="87">
        <v>1386</v>
      </c>
      <c r="F43" s="88">
        <v>0.56000000000000005</v>
      </c>
    </row>
    <row r="44" spans="1:6" x14ac:dyDescent="0.25">
      <c r="A44" s="86" t="s">
        <v>26</v>
      </c>
      <c r="B44" s="86" t="s">
        <v>7</v>
      </c>
      <c r="C44" s="86" t="s">
        <v>17</v>
      </c>
      <c r="D44" s="87">
        <v>1258</v>
      </c>
      <c r="E44" s="87">
        <v>787</v>
      </c>
      <c r="F44" s="88">
        <v>0.63</v>
      </c>
    </row>
    <row r="45" spans="1:6" x14ac:dyDescent="0.25">
      <c r="A45" s="86" t="s">
        <v>26</v>
      </c>
      <c r="B45" s="86" t="s">
        <v>7</v>
      </c>
      <c r="C45" s="86" t="s">
        <v>18</v>
      </c>
      <c r="D45" s="87">
        <v>2324</v>
      </c>
      <c r="E45" s="87">
        <v>436</v>
      </c>
      <c r="F45" s="88">
        <v>0.19</v>
      </c>
    </row>
    <row r="46" spans="1:6" x14ac:dyDescent="0.25">
      <c r="A46" s="86" t="s">
        <v>26</v>
      </c>
      <c r="B46" s="86" t="s">
        <v>7</v>
      </c>
      <c r="C46" s="86" t="s">
        <v>19</v>
      </c>
      <c r="D46" s="87">
        <v>2348</v>
      </c>
      <c r="E46" s="87">
        <v>1092</v>
      </c>
      <c r="F46" s="88">
        <v>0.47</v>
      </c>
    </row>
    <row r="47" spans="1:6" x14ac:dyDescent="0.25">
      <c r="A47" s="86" t="s">
        <v>26</v>
      </c>
      <c r="B47" s="86" t="s">
        <v>7</v>
      </c>
      <c r="C47" s="86" t="s">
        <v>20</v>
      </c>
      <c r="D47" s="87">
        <v>1602</v>
      </c>
      <c r="E47" s="87">
        <v>868</v>
      </c>
      <c r="F47" s="88">
        <v>0.54</v>
      </c>
    </row>
    <row r="48" spans="1:6" x14ac:dyDescent="0.25">
      <c r="A48" s="83" t="str">
        <f>A47</f>
        <v>Fall 2018</v>
      </c>
      <c r="B48" s="83" t="str">
        <f>B47</f>
        <v>TBR Community Colleges</v>
      </c>
      <c r="C48" s="83" t="str">
        <f>"Total"</f>
        <v>Total</v>
      </c>
      <c r="D48" s="84">
        <f>SUM(D35:D47)</f>
        <v>20536</v>
      </c>
      <c r="E48" s="84">
        <f>SUM(E35:E47)</f>
        <v>9613</v>
      </c>
      <c r="F48" s="85">
        <f>E48/D48</f>
        <v>0.46810479158550838</v>
      </c>
    </row>
    <row r="49" spans="1:6" x14ac:dyDescent="0.25">
      <c r="A49" s="86" t="s">
        <v>26</v>
      </c>
      <c r="B49" s="86" t="s">
        <v>21</v>
      </c>
      <c r="C49" s="86" t="s">
        <v>22</v>
      </c>
      <c r="D49" s="87">
        <v>2088</v>
      </c>
      <c r="E49" s="87">
        <v>1999</v>
      </c>
      <c r="F49" s="88">
        <v>0.96</v>
      </c>
    </row>
    <row r="50" spans="1:6" x14ac:dyDescent="0.25">
      <c r="A50" s="86" t="s">
        <v>26</v>
      </c>
      <c r="B50" s="86" t="s">
        <v>21</v>
      </c>
      <c r="C50" s="86" t="s">
        <v>23</v>
      </c>
      <c r="D50" s="87">
        <v>3940</v>
      </c>
      <c r="E50" s="87">
        <v>3939</v>
      </c>
      <c r="F50" s="88">
        <v>1</v>
      </c>
    </row>
    <row r="51" spans="1:6" x14ac:dyDescent="0.25">
      <c r="A51" s="86" t="s">
        <v>26</v>
      </c>
      <c r="B51" s="86" t="s">
        <v>21</v>
      </c>
      <c r="C51" s="86" t="s">
        <v>24</v>
      </c>
      <c r="D51" s="87">
        <v>1030</v>
      </c>
      <c r="E51" s="87">
        <v>918</v>
      </c>
      <c r="F51" s="88">
        <v>0.89</v>
      </c>
    </row>
    <row r="52" spans="1:6" x14ac:dyDescent="0.25">
      <c r="A52" s="83" t="str">
        <f>A51</f>
        <v>Fall 2018</v>
      </c>
      <c r="B52" s="83" t="str">
        <f>B51</f>
        <v>UT Campuses</v>
      </c>
      <c r="C52" s="83" t="str">
        <f>"Total"</f>
        <v>Total</v>
      </c>
      <c r="D52" s="84">
        <f>SUM(D49:D51)</f>
        <v>7058</v>
      </c>
      <c r="E52" s="84">
        <f>SUM(E49:E51)</f>
        <v>6856</v>
      </c>
      <c r="F52" s="85">
        <f>E52/D52</f>
        <v>0.97137999433267219</v>
      </c>
    </row>
    <row r="53" spans="1:6" x14ac:dyDescent="0.25">
      <c r="A53" s="83" t="str">
        <f>A52</f>
        <v>Fall 2018</v>
      </c>
      <c r="B53" s="83" t="str">
        <f>"Total"</f>
        <v>Total</v>
      </c>
      <c r="C53" s="83" t="str">
        <f>"Total"</f>
        <v>Total</v>
      </c>
      <c r="D53" s="84">
        <f>SUM(D52,D48,D34)</f>
        <v>37775</v>
      </c>
      <c r="E53" s="84">
        <f>SUM(E52,E48,E34)</f>
        <v>25374</v>
      </c>
      <c r="F53" s="85">
        <f>E53/D53</f>
        <v>0.67171409662475179</v>
      </c>
    </row>
    <row r="54" spans="1:6" x14ac:dyDescent="0.25">
      <c r="A54" s="86" t="s">
        <v>27</v>
      </c>
      <c r="B54" s="86" t="s">
        <v>0</v>
      </c>
      <c r="C54" s="86" t="s">
        <v>1</v>
      </c>
      <c r="D54" s="87">
        <v>1434</v>
      </c>
      <c r="E54" s="87">
        <v>1143</v>
      </c>
      <c r="F54" s="88">
        <v>0.8</v>
      </c>
    </row>
    <row r="55" spans="1:6" x14ac:dyDescent="0.25">
      <c r="A55" s="86" t="s">
        <v>27</v>
      </c>
      <c r="B55" s="86" t="s">
        <v>0</v>
      </c>
      <c r="C55" s="86" t="s">
        <v>2</v>
      </c>
      <c r="D55" s="87">
        <v>1335</v>
      </c>
      <c r="E55" s="87">
        <v>1247</v>
      </c>
      <c r="F55" s="88">
        <v>0.93</v>
      </c>
    </row>
    <row r="56" spans="1:6" x14ac:dyDescent="0.25">
      <c r="A56" s="86" t="s">
        <v>27</v>
      </c>
      <c r="B56" s="86" t="s">
        <v>0</v>
      </c>
      <c r="C56" s="86" t="s">
        <v>3</v>
      </c>
      <c r="D56" s="87">
        <v>2875</v>
      </c>
      <c r="E56" s="87">
        <v>2551</v>
      </c>
      <c r="F56" s="88">
        <v>0.89</v>
      </c>
    </row>
    <row r="57" spans="1:6" x14ac:dyDescent="0.25">
      <c r="A57" s="86" t="s">
        <v>27</v>
      </c>
      <c r="B57" s="86" t="s">
        <v>0</v>
      </c>
      <c r="C57" s="86" t="s">
        <v>4</v>
      </c>
      <c r="D57" s="87">
        <v>541</v>
      </c>
      <c r="E57" s="87">
        <v>296</v>
      </c>
      <c r="F57" s="88">
        <v>0.55000000000000004</v>
      </c>
    </row>
    <row r="58" spans="1:6" x14ac:dyDescent="0.25">
      <c r="A58" s="86" t="s">
        <v>27</v>
      </c>
      <c r="B58" s="86" t="s">
        <v>0</v>
      </c>
      <c r="C58" s="86" t="s">
        <v>5</v>
      </c>
      <c r="D58" s="87">
        <v>1592</v>
      </c>
      <c r="E58" s="87">
        <v>1489</v>
      </c>
      <c r="F58" s="88">
        <v>0.94</v>
      </c>
    </row>
    <row r="59" spans="1:6" x14ac:dyDescent="0.25">
      <c r="A59" s="86" t="s">
        <v>27</v>
      </c>
      <c r="B59" s="86" t="s">
        <v>0</v>
      </c>
      <c r="C59" s="86" t="s">
        <v>6</v>
      </c>
      <c r="D59" s="87">
        <v>2232</v>
      </c>
      <c r="E59" s="87">
        <v>1923</v>
      </c>
      <c r="F59" s="88">
        <v>0.86</v>
      </c>
    </row>
    <row r="60" spans="1:6" x14ac:dyDescent="0.25">
      <c r="A60" s="83" t="str">
        <f>A59</f>
        <v>Fall 2019</v>
      </c>
      <c r="B60" s="83" t="str">
        <f>B59</f>
        <v>LGI Universities</v>
      </c>
      <c r="C60" s="83" t="str">
        <f>"Total"</f>
        <v>Total</v>
      </c>
      <c r="D60" s="84">
        <f>SUM(D54:D59)</f>
        <v>10009</v>
      </c>
      <c r="E60" s="84">
        <f>SUM(E54:E59)</f>
        <v>8649</v>
      </c>
      <c r="F60" s="85">
        <f>E60/D60</f>
        <v>0.86412228993905482</v>
      </c>
    </row>
    <row r="61" spans="1:6" x14ac:dyDescent="0.25">
      <c r="A61" s="86" t="s">
        <v>27</v>
      </c>
      <c r="B61" s="86" t="s">
        <v>7</v>
      </c>
      <c r="C61" s="86" t="s">
        <v>8</v>
      </c>
      <c r="D61" s="87">
        <v>1517</v>
      </c>
      <c r="E61" s="87">
        <v>767</v>
      </c>
      <c r="F61" s="88">
        <v>0.51</v>
      </c>
    </row>
    <row r="62" spans="1:6" x14ac:dyDescent="0.25">
      <c r="A62" s="86" t="s">
        <v>27</v>
      </c>
      <c r="B62" s="86" t="s">
        <v>7</v>
      </c>
      <c r="C62" s="86" t="s">
        <v>9</v>
      </c>
      <c r="D62" s="87">
        <v>806</v>
      </c>
      <c r="E62" s="87">
        <v>511</v>
      </c>
      <c r="F62" s="88">
        <v>0.63</v>
      </c>
    </row>
    <row r="63" spans="1:6" x14ac:dyDescent="0.25">
      <c r="A63" s="86" t="s">
        <v>27</v>
      </c>
      <c r="B63" s="86" t="s">
        <v>7</v>
      </c>
      <c r="C63" s="86" t="s">
        <v>10</v>
      </c>
      <c r="D63" s="87">
        <v>1726</v>
      </c>
      <c r="E63" s="87">
        <v>940</v>
      </c>
      <c r="F63" s="88">
        <v>0.54</v>
      </c>
    </row>
    <row r="64" spans="1:6" x14ac:dyDescent="0.25">
      <c r="A64" s="86" t="s">
        <v>27</v>
      </c>
      <c r="B64" s="86" t="s">
        <v>7</v>
      </c>
      <c r="C64" s="86" t="s">
        <v>11</v>
      </c>
      <c r="D64" s="87">
        <v>568</v>
      </c>
      <c r="E64" s="87">
        <v>275</v>
      </c>
      <c r="F64" s="88">
        <v>0.48</v>
      </c>
    </row>
    <row r="65" spans="1:6" x14ac:dyDescent="0.25">
      <c r="A65" s="86" t="s">
        <v>27</v>
      </c>
      <c r="B65" s="86" t="s">
        <v>7</v>
      </c>
      <c r="C65" s="86" t="s">
        <v>12</v>
      </c>
      <c r="D65" s="87">
        <v>1122</v>
      </c>
      <c r="E65" s="87">
        <v>611</v>
      </c>
      <c r="F65" s="88">
        <v>0.54</v>
      </c>
    </row>
    <row r="66" spans="1:6" x14ac:dyDescent="0.25">
      <c r="A66" s="86" t="s">
        <v>27</v>
      </c>
      <c r="B66" s="86" t="s">
        <v>7</v>
      </c>
      <c r="C66" s="86" t="s">
        <v>13</v>
      </c>
      <c r="D66" s="87">
        <v>1809</v>
      </c>
      <c r="E66" s="87">
        <v>993</v>
      </c>
      <c r="F66" s="88">
        <v>0.55000000000000004</v>
      </c>
    </row>
    <row r="67" spans="1:6" x14ac:dyDescent="0.25">
      <c r="A67" s="86" t="s">
        <v>27</v>
      </c>
      <c r="B67" s="86" t="s">
        <v>7</v>
      </c>
      <c r="C67" s="86" t="s">
        <v>14</v>
      </c>
      <c r="D67" s="87">
        <v>1535</v>
      </c>
      <c r="E67" s="87">
        <v>495</v>
      </c>
      <c r="F67" s="88">
        <v>0.32</v>
      </c>
    </row>
    <row r="68" spans="1:6" x14ac:dyDescent="0.25">
      <c r="A68" s="86" t="s">
        <v>27</v>
      </c>
      <c r="B68" s="86" t="s">
        <v>7</v>
      </c>
      <c r="C68" s="86" t="s">
        <v>15</v>
      </c>
      <c r="D68" s="87">
        <v>1320</v>
      </c>
      <c r="E68" s="87">
        <v>752</v>
      </c>
      <c r="F68" s="88">
        <v>0.56999999999999995</v>
      </c>
    </row>
    <row r="69" spans="1:6" x14ac:dyDescent="0.25">
      <c r="A69" s="86" t="s">
        <v>27</v>
      </c>
      <c r="B69" s="86" t="s">
        <v>7</v>
      </c>
      <c r="C69" s="86" t="s">
        <v>16</v>
      </c>
      <c r="D69" s="87">
        <v>2382</v>
      </c>
      <c r="E69" s="87">
        <v>1385</v>
      </c>
      <c r="F69" s="88">
        <v>0.57999999999999996</v>
      </c>
    </row>
    <row r="70" spans="1:6" x14ac:dyDescent="0.25">
      <c r="A70" s="86" t="s">
        <v>27</v>
      </c>
      <c r="B70" s="86" t="s">
        <v>7</v>
      </c>
      <c r="C70" s="86" t="s">
        <v>17</v>
      </c>
      <c r="D70" s="87">
        <v>1195</v>
      </c>
      <c r="E70" s="87">
        <v>778</v>
      </c>
      <c r="F70" s="88">
        <v>0.65</v>
      </c>
    </row>
    <row r="71" spans="1:6" x14ac:dyDescent="0.25">
      <c r="A71" s="86" t="s">
        <v>27</v>
      </c>
      <c r="B71" s="86" t="s">
        <v>7</v>
      </c>
      <c r="C71" s="86" t="s">
        <v>18</v>
      </c>
      <c r="D71" s="87">
        <v>1961</v>
      </c>
      <c r="E71" s="87">
        <v>448</v>
      </c>
      <c r="F71" s="88">
        <v>0.23</v>
      </c>
    </row>
    <row r="72" spans="1:6" x14ac:dyDescent="0.25">
      <c r="A72" s="86" t="s">
        <v>27</v>
      </c>
      <c r="B72" s="86" t="s">
        <v>7</v>
      </c>
      <c r="C72" s="86" t="s">
        <v>19</v>
      </c>
      <c r="D72" s="87">
        <v>2245</v>
      </c>
      <c r="E72" s="87">
        <v>1084</v>
      </c>
      <c r="F72" s="88">
        <v>0.48</v>
      </c>
    </row>
    <row r="73" spans="1:6" x14ac:dyDescent="0.25">
      <c r="A73" s="86" t="s">
        <v>27</v>
      </c>
      <c r="B73" s="86" t="s">
        <v>7</v>
      </c>
      <c r="C73" s="86" t="s">
        <v>20</v>
      </c>
      <c r="D73" s="87">
        <v>1586</v>
      </c>
      <c r="E73" s="87">
        <v>938</v>
      </c>
      <c r="F73" s="88">
        <v>0.59</v>
      </c>
    </row>
    <row r="74" spans="1:6" x14ac:dyDescent="0.25">
      <c r="A74" s="83" t="str">
        <f>A73</f>
        <v>Fall 2019</v>
      </c>
      <c r="B74" s="83" t="str">
        <f>B73</f>
        <v>TBR Community Colleges</v>
      </c>
      <c r="C74" s="83" t="str">
        <f>"Total"</f>
        <v>Total</v>
      </c>
      <c r="D74" s="84">
        <f>SUM(D61:D73)</f>
        <v>19772</v>
      </c>
      <c r="E74" s="84">
        <f>SUM(E61:E73)</f>
        <v>9977</v>
      </c>
      <c r="F74" s="85">
        <f>E74/D74</f>
        <v>0.50460246813675902</v>
      </c>
    </row>
    <row r="75" spans="1:6" x14ac:dyDescent="0.25">
      <c r="A75" s="86" t="s">
        <v>27</v>
      </c>
      <c r="B75" s="86" t="s">
        <v>21</v>
      </c>
      <c r="C75" s="86" t="s">
        <v>22</v>
      </c>
      <c r="D75" s="87">
        <v>2165</v>
      </c>
      <c r="E75" s="87">
        <v>2077</v>
      </c>
      <c r="F75" s="88">
        <v>0.96</v>
      </c>
    </row>
    <row r="76" spans="1:6" x14ac:dyDescent="0.25">
      <c r="A76" s="86" t="s">
        <v>27</v>
      </c>
      <c r="B76" s="86" t="s">
        <v>21</v>
      </c>
      <c r="C76" s="86" t="s">
        <v>23</v>
      </c>
      <c r="D76" s="87">
        <v>3784</v>
      </c>
      <c r="E76" s="87">
        <v>3819</v>
      </c>
      <c r="F76" s="88">
        <v>1</v>
      </c>
    </row>
    <row r="77" spans="1:6" x14ac:dyDescent="0.25">
      <c r="A77" s="86" t="s">
        <v>27</v>
      </c>
      <c r="B77" s="86" t="s">
        <v>21</v>
      </c>
      <c r="C77" s="86" t="s">
        <v>24</v>
      </c>
      <c r="D77" s="87">
        <v>1049</v>
      </c>
      <c r="E77" s="87">
        <v>955</v>
      </c>
      <c r="F77" s="88">
        <v>0.91</v>
      </c>
    </row>
    <row r="78" spans="1:6" x14ac:dyDescent="0.25">
      <c r="A78" s="83" t="str">
        <f>A77</f>
        <v>Fall 2019</v>
      </c>
      <c r="B78" s="83" t="str">
        <f>B77</f>
        <v>UT Campuses</v>
      </c>
      <c r="C78" s="83" t="str">
        <f>"Total"</f>
        <v>Total</v>
      </c>
      <c r="D78" s="84">
        <f>SUM(D75:D77)</f>
        <v>6998</v>
      </c>
      <c r="E78" s="84">
        <f>SUM(E75:E77)</f>
        <v>6851</v>
      </c>
      <c r="F78" s="85">
        <f>E78/D78</f>
        <v>0.97899399828522438</v>
      </c>
    </row>
    <row r="79" spans="1:6" x14ac:dyDescent="0.25">
      <c r="A79" s="83" t="str">
        <f>A78</f>
        <v>Fall 2019</v>
      </c>
      <c r="B79" s="83" t="str">
        <f>"Total"</f>
        <v>Total</v>
      </c>
      <c r="C79" s="83" t="str">
        <f>"Total"</f>
        <v>Total</v>
      </c>
      <c r="D79" s="84">
        <f>SUM(D78,D74,D60)</f>
        <v>36779</v>
      </c>
      <c r="E79" s="84">
        <f>SUM(E78,E74,E60)</f>
        <v>25477</v>
      </c>
      <c r="F79" s="85">
        <f>E79/D79</f>
        <v>0.6927050762663477</v>
      </c>
    </row>
    <row r="80" spans="1:6" x14ac:dyDescent="0.25">
      <c r="A80" s="86" t="s">
        <v>144</v>
      </c>
      <c r="B80" s="86" t="s">
        <v>0</v>
      </c>
      <c r="C80" s="86" t="s">
        <v>1</v>
      </c>
      <c r="D80" s="87">
        <v>1278</v>
      </c>
      <c r="E80" s="87">
        <v>1014</v>
      </c>
      <c r="F80" s="88">
        <v>0.79</v>
      </c>
    </row>
    <row r="81" spans="1:6" x14ac:dyDescent="0.25">
      <c r="A81" s="86" t="s">
        <v>144</v>
      </c>
      <c r="B81" s="86" t="s">
        <v>0</v>
      </c>
      <c r="C81" s="86" t="s">
        <v>2</v>
      </c>
      <c r="D81" s="87">
        <v>1287</v>
      </c>
      <c r="E81" s="87">
        <v>1127</v>
      </c>
      <c r="F81" s="88">
        <v>0.88</v>
      </c>
    </row>
    <row r="82" spans="1:6" x14ac:dyDescent="0.25">
      <c r="A82" s="86" t="s">
        <v>144</v>
      </c>
      <c r="B82" s="86" t="s">
        <v>0</v>
      </c>
      <c r="C82" s="86" t="s">
        <v>3</v>
      </c>
      <c r="D82" s="87">
        <v>2678</v>
      </c>
      <c r="E82" s="87">
        <v>2405</v>
      </c>
      <c r="F82" s="88">
        <v>0.9</v>
      </c>
    </row>
    <row r="83" spans="1:6" x14ac:dyDescent="0.25">
      <c r="A83" s="86" t="s">
        <v>144</v>
      </c>
      <c r="B83" s="86" t="s">
        <v>0</v>
      </c>
      <c r="C83" s="86" t="s">
        <v>4</v>
      </c>
      <c r="D83" s="87">
        <v>672</v>
      </c>
      <c r="E83" s="87">
        <v>279</v>
      </c>
      <c r="F83" s="88">
        <v>0.42</v>
      </c>
    </row>
    <row r="84" spans="1:6" x14ac:dyDescent="0.25">
      <c r="A84" s="86" t="s">
        <v>144</v>
      </c>
      <c r="B84" s="86" t="s">
        <v>0</v>
      </c>
      <c r="C84" s="86" t="s">
        <v>5</v>
      </c>
      <c r="D84" s="87">
        <v>1600</v>
      </c>
      <c r="E84" s="87">
        <v>1504</v>
      </c>
      <c r="F84" s="88">
        <v>0.94</v>
      </c>
    </row>
    <row r="85" spans="1:6" x14ac:dyDescent="0.25">
      <c r="A85" s="86" t="s">
        <v>144</v>
      </c>
      <c r="B85" s="86" t="s">
        <v>0</v>
      </c>
      <c r="C85" s="86" t="s">
        <v>6</v>
      </c>
      <c r="D85" s="87">
        <v>2089</v>
      </c>
      <c r="E85" s="87">
        <v>1757</v>
      </c>
      <c r="F85" s="88">
        <v>0.84</v>
      </c>
    </row>
    <row r="86" spans="1:6" x14ac:dyDescent="0.25">
      <c r="A86" s="83" t="str">
        <f>A85</f>
        <v>Fall 2020</v>
      </c>
      <c r="B86" s="83" t="str">
        <f>B85</f>
        <v>LGI Universities</v>
      </c>
      <c r="C86" s="83" t="str">
        <f>"Total"</f>
        <v>Total</v>
      </c>
      <c r="D86" s="84">
        <f>SUM(D80:D85)</f>
        <v>9604</v>
      </c>
      <c r="E86" s="84">
        <f>SUM(E80:E85)</f>
        <v>8086</v>
      </c>
      <c r="F86" s="85">
        <f>E86/D86</f>
        <v>0.84194085797584339</v>
      </c>
    </row>
    <row r="87" spans="1:6" x14ac:dyDescent="0.25">
      <c r="A87" s="86" t="s">
        <v>144</v>
      </c>
      <c r="B87" s="86" t="s">
        <v>7</v>
      </c>
      <c r="C87" s="86" t="s">
        <v>8</v>
      </c>
      <c r="D87" s="87">
        <v>1278</v>
      </c>
      <c r="E87" s="87">
        <v>716</v>
      </c>
      <c r="F87" s="88">
        <v>0.56000000000000005</v>
      </c>
    </row>
    <row r="88" spans="1:6" x14ac:dyDescent="0.25">
      <c r="A88" s="86" t="s">
        <v>144</v>
      </c>
      <c r="B88" s="86" t="s">
        <v>7</v>
      </c>
      <c r="C88" s="86" t="s">
        <v>9</v>
      </c>
      <c r="D88" s="87">
        <v>697</v>
      </c>
      <c r="E88" s="87">
        <v>414</v>
      </c>
      <c r="F88" s="88">
        <v>0.59</v>
      </c>
    </row>
    <row r="89" spans="1:6" x14ac:dyDescent="0.25">
      <c r="A89" s="86" t="s">
        <v>144</v>
      </c>
      <c r="B89" s="86" t="s">
        <v>7</v>
      </c>
      <c r="C89" s="86" t="s">
        <v>10</v>
      </c>
      <c r="D89" s="87">
        <v>1516</v>
      </c>
      <c r="E89" s="87">
        <v>886</v>
      </c>
      <c r="F89" s="88">
        <v>0.57999999999999996</v>
      </c>
    </row>
    <row r="90" spans="1:6" x14ac:dyDescent="0.25">
      <c r="A90" s="86" t="s">
        <v>144</v>
      </c>
      <c r="B90" s="86" t="s">
        <v>7</v>
      </c>
      <c r="C90" s="86" t="s">
        <v>11</v>
      </c>
      <c r="D90" s="87">
        <v>521</v>
      </c>
      <c r="E90" s="87">
        <v>321</v>
      </c>
      <c r="F90" s="88">
        <v>0.62</v>
      </c>
    </row>
    <row r="91" spans="1:6" x14ac:dyDescent="0.25">
      <c r="A91" s="86" t="s">
        <v>144</v>
      </c>
      <c r="B91" s="86" t="s">
        <v>7</v>
      </c>
      <c r="C91" s="86" t="s">
        <v>12</v>
      </c>
      <c r="D91" s="87">
        <v>888</v>
      </c>
      <c r="E91" s="87">
        <v>530</v>
      </c>
      <c r="F91" s="88">
        <v>0.6</v>
      </c>
    </row>
    <row r="92" spans="1:6" x14ac:dyDescent="0.25">
      <c r="A92" s="86" t="s">
        <v>144</v>
      </c>
      <c r="B92" s="86" t="s">
        <v>7</v>
      </c>
      <c r="C92" s="86" t="s">
        <v>13</v>
      </c>
      <c r="D92" s="87">
        <v>1536</v>
      </c>
      <c r="E92" s="87">
        <v>920</v>
      </c>
      <c r="F92" s="88">
        <v>0.6</v>
      </c>
    </row>
    <row r="93" spans="1:6" x14ac:dyDescent="0.25">
      <c r="A93" s="86" t="s">
        <v>144</v>
      </c>
      <c r="B93" s="86" t="s">
        <v>7</v>
      </c>
      <c r="C93" s="86" t="s">
        <v>14</v>
      </c>
      <c r="D93" s="87">
        <v>1232</v>
      </c>
      <c r="E93" s="87">
        <v>433</v>
      </c>
      <c r="F93" s="88">
        <v>0.35</v>
      </c>
    </row>
    <row r="94" spans="1:6" x14ac:dyDescent="0.25">
      <c r="A94" s="86" t="s">
        <v>144</v>
      </c>
      <c r="B94" s="86" t="s">
        <v>7</v>
      </c>
      <c r="C94" s="86" t="s">
        <v>15</v>
      </c>
      <c r="D94" s="87">
        <v>1151</v>
      </c>
      <c r="E94" s="87">
        <v>714</v>
      </c>
      <c r="F94" s="88">
        <v>0.62</v>
      </c>
    </row>
    <row r="95" spans="1:6" x14ac:dyDescent="0.25">
      <c r="A95" s="86" t="s">
        <v>144</v>
      </c>
      <c r="B95" s="86" t="s">
        <v>7</v>
      </c>
      <c r="C95" s="86" t="s">
        <v>16</v>
      </c>
      <c r="D95" s="87">
        <v>2071</v>
      </c>
      <c r="E95" s="87">
        <v>1326</v>
      </c>
      <c r="F95" s="88">
        <v>0.64</v>
      </c>
    </row>
    <row r="96" spans="1:6" x14ac:dyDescent="0.25">
      <c r="A96" s="86" t="s">
        <v>144</v>
      </c>
      <c r="B96" s="86" t="s">
        <v>7</v>
      </c>
      <c r="C96" s="86" t="s">
        <v>17</v>
      </c>
      <c r="D96" s="87">
        <v>1095</v>
      </c>
      <c r="E96" s="87">
        <v>731</v>
      </c>
      <c r="F96" s="88">
        <v>0.67</v>
      </c>
    </row>
    <row r="97" spans="1:6" x14ac:dyDescent="0.25">
      <c r="A97" s="86" t="s">
        <v>144</v>
      </c>
      <c r="B97" s="86" t="s">
        <v>7</v>
      </c>
      <c r="C97" s="86" t="s">
        <v>18</v>
      </c>
      <c r="D97" s="87">
        <v>1535</v>
      </c>
      <c r="E97" s="87">
        <v>465</v>
      </c>
      <c r="F97" s="88">
        <v>0.3</v>
      </c>
    </row>
    <row r="98" spans="1:6" x14ac:dyDescent="0.25">
      <c r="A98" s="86" t="s">
        <v>144</v>
      </c>
      <c r="B98" s="86" t="s">
        <v>7</v>
      </c>
      <c r="C98" s="86" t="s">
        <v>19</v>
      </c>
      <c r="D98" s="87">
        <v>1900</v>
      </c>
      <c r="E98" s="87">
        <v>954</v>
      </c>
      <c r="F98" s="88">
        <v>0.5</v>
      </c>
    </row>
    <row r="99" spans="1:6" x14ac:dyDescent="0.25">
      <c r="A99" s="86" t="s">
        <v>144</v>
      </c>
      <c r="B99" s="86" t="s">
        <v>7</v>
      </c>
      <c r="C99" s="86" t="s">
        <v>20</v>
      </c>
      <c r="D99" s="87">
        <v>1294</v>
      </c>
      <c r="E99" s="87">
        <v>818</v>
      </c>
      <c r="F99" s="88">
        <v>0.63</v>
      </c>
    </row>
    <row r="100" spans="1:6" x14ac:dyDescent="0.25">
      <c r="A100" s="83" t="str">
        <f>A99</f>
        <v>Fall 2020</v>
      </c>
      <c r="B100" s="83" t="str">
        <f>B99</f>
        <v>TBR Community Colleges</v>
      </c>
      <c r="C100" s="83" t="str">
        <f>"Total"</f>
        <v>Total</v>
      </c>
      <c r="D100" s="84">
        <f>SUM(D87:D99)</f>
        <v>16714</v>
      </c>
      <c r="E100" s="84">
        <f>SUM(E87:E99)</f>
        <v>9228</v>
      </c>
      <c r="F100" s="85">
        <f>E100/D100</f>
        <v>0.55211200191456267</v>
      </c>
    </row>
    <row r="101" spans="1:6" x14ac:dyDescent="0.25">
      <c r="A101" s="86" t="s">
        <v>144</v>
      </c>
      <c r="B101" s="86" t="s">
        <v>21</v>
      </c>
      <c r="C101" s="86" t="s">
        <v>22</v>
      </c>
      <c r="D101" s="87">
        <v>2046</v>
      </c>
      <c r="E101" s="87">
        <v>1968</v>
      </c>
      <c r="F101" s="88">
        <v>0.96</v>
      </c>
    </row>
    <row r="102" spans="1:6" x14ac:dyDescent="0.25">
      <c r="A102" s="86" t="s">
        <v>144</v>
      </c>
      <c r="B102" s="86" t="s">
        <v>21</v>
      </c>
      <c r="C102" s="86" t="s">
        <v>23</v>
      </c>
      <c r="D102" s="87">
        <v>3784</v>
      </c>
      <c r="E102" s="87">
        <v>3768</v>
      </c>
      <c r="F102" s="88">
        <v>1</v>
      </c>
    </row>
    <row r="103" spans="1:6" x14ac:dyDescent="0.25">
      <c r="A103" s="86" t="s">
        <v>144</v>
      </c>
      <c r="B103" s="86" t="s">
        <v>21</v>
      </c>
      <c r="C103" s="86" t="s">
        <v>24</v>
      </c>
      <c r="D103" s="87">
        <v>1007</v>
      </c>
      <c r="E103" s="87">
        <v>928</v>
      </c>
      <c r="F103" s="88">
        <v>0.92</v>
      </c>
    </row>
    <row r="104" spans="1:6" x14ac:dyDescent="0.25">
      <c r="A104" s="83" t="str">
        <f>A103</f>
        <v>Fall 2020</v>
      </c>
      <c r="B104" s="83" t="str">
        <f>B103</f>
        <v>UT Campuses</v>
      </c>
      <c r="C104" s="83" t="str">
        <f>"Total"</f>
        <v>Total</v>
      </c>
      <c r="D104" s="84">
        <f>SUM(D101:D103)</f>
        <v>6837</v>
      </c>
      <c r="E104" s="84">
        <f>SUM(E101:E103)</f>
        <v>6664</v>
      </c>
      <c r="F104" s="85">
        <f>E104/D104</f>
        <v>0.97469650431475796</v>
      </c>
    </row>
    <row r="105" spans="1:6" x14ac:dyDescent="0.25">
      <c r="A105" s="83" t="str">
        <f>A104</f>
        <v>Fall 2020</v>
      </c>
      <c r="B105" s="83" t="str">
        <f>"Total"</f>
        <v>Total</v>
      </c>
      <c r="C105" s="83" t="str">
        <f>"Total"</f>
        <v>Total</v>
      </c>
      <c r="D105" s="84">
        <f>SUM(D104,D100,D86)</f>
        <v>33155</v>
      </c>
      <c r="E105" s="84">
        <f>SUM(E104,E100,E86)</f>
        <v>23978</v>
      </c>
      <c r="F105" s="85">
        <f>E105/D105</f>
        <v>0.72320916905444121</v>
      </c>
    </row>
    <row r="106" spans="1:6" x14ac:dyDescent="0.25">
      <c r="D106" s="5"/>
      <c r="E106" s="5"/>
      <c r="F106" s="2"/>
    </row>
    <row r="107" spans="1:6" x14ac:dyDescent="0.25">
      <c r="D107" s="5"/>
      <c r="E107" s="5"/>
      <c r="F107" s="2"/>
    </row>
    <row r="108" spans="1:6" x14ac:dyDescent="0.25">
      <c r="D108" s="5"/>
      <c r="E108" s="5"/>
      <c r="F108" s="2"/>
    </row>
    <row r="109" spans="1:6" x14ac:dyDescent="0.25">
      <c r="D109" s="5"/>
      <c r="E109" s="5"/>
      <c r="F109" s="2"/>
    </row>
    <row r="110" spans="1:6" x14ac:dyDescent="0.25">
      <c r="D110" s="5"/>
      <c r="E110" s="5"/>
      <c r="F110" s="2"/>
    </row>
    <row r="111" spans="1:6" x14ac:dyDescent="0.25">
      <c r="D111" s="5"/>
      <c r="E111" s="5"/>
      <c r="F111" s="2"/>
    </row>
    <row r="112" spans="1:6" x14ac:dyDescent="0.25">
      <c r="D112" s="5"/>
      <c r="E112" s="5"/>
      <c r="F112" s="2"/>
    </row>
    <row r="113" spans="1:6" x14ac:dyDescent="0.25">
      <c r="D113" s="5"/>
      <c r="E113" s="5"/>
      <c r="F113" s="2"/>
    </row>
    <row r="114" spans="1:6" x14ac:dyDescent="0.25">
      <c r="A114" s="4"/>
      <c r="B114" s="4"/>
      <c r="C114" s="4"/>
      <c r="D114" s="10"/>
      <c r="E114" s="10"/>
      <c r="F114" s="11"/>
    </row>
    <row r="115" spans="1:6" x14ac:dyDescent="0.25">
      <c r="D115" s="5"/>
      <c r="E115" s="5"/>
      <c r="F115" s="2"/>
    </row>
    <row r="116" spans="1:6" x14ac:dyDescent="0.25">
      <c r="D116" s="5"/>
      <c r="E116" s="5"/>
      <c r="F116" s="2"/>
    </row>
    <row r="117" spans="1:6" x14ac:dyDescent="0.25">
      <c r="D117" s="5"/>
      <c r="E117" s="5"/>
      <c r="F117" s="2"/>
    </row>
    <row r="118" spans="1:6" x14ac:dyDescent="0.25">
      <c r="A118" s="4"/>
      <c r="B118" s="4"/>
      <c r="C118" s="4"/>
      <c r="D118" s="10"/>
      <c r="E118" s="10"/>
      <c r="F118" s="12"/>
    </row>
    <row r="119" spans="1:6" x14ac:dyDescent="0.25">
      <c r="A119" s="4"/>
      <c r="B119" s="4"/>
      <c r="C119" s="4"/>
      <c r="D119" s="10"/>
      <c r="E119" s="10"/>
      <c r="F119" s="12"/>
    </row>
  </sheetData>
  <sheetProtection algorithmName="SHA-512" hashValue="TDonuN/oXm9HegYyQw1sS+7NPDNEBQ69hGNt9oEDbhPxQotQss8Vx5ASTXFNleechqWvPW8yO+fSIib84DCQqw==" saltValue="TYqLx3R2rOY6w83K02yaEg==" spinCount="100000" sheet="1" objects="1" scenarios="1" sort="0" autoFilter="0" pivotTables="0"/>
  <autoFilter ref="A1:F119" xr:uid="{0AEA12FB-CBAD-4E6D-8D73-BA7719F0F098}"/>
  <pageMargins left="0.7" right="0.7" top="0.75" bottom="0.75" header="0.3" footer="0.3"/>
  <pageSetup scale="75"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36918-935F-40C4-8751-811E5A1187CB}">
  <sheetPr>
    <pageSetUpPr fitToPage="1"/>
  </sheetPr>
  <dimension ref="A1:M58"/>
  <sheetViews>
    <sheetView zoomScaleNormal="100" zoomScaleSheetLayoutView="100" workbookViewId="0">
      <pane ySplit="1" topLeftCell="A2" activePane="bottomLeft" state="frozen"/>
      <selection pane="bottomLeft"/>
    </sheetView>
  </sheetViews>
  <sheetFormatPr defaultRowHeight="15" x14ac:dyDescent="0.25"/>
  <cols>
    <col min="1" max="1" width="8.7109375" bestFit="1" customWidth="1"/>
    <col min="2" max="2" width="23.42578125" bestFit="1" customWidth="1"/>
    <col min="3" max="3" width="56" style="16" bestFit="1" customWidth="1"/>
    <col min="4" max="4" width="8.7109375" bestFit="1" customWidth="1"/>
    <col min="5" max="5" width="9.5703125" bestFit="1" customWidth="1"/>
    <col min="6" max="6" width="9.7109375" bestFit="1" customWidth="1"/>
    <col min="7" max="7" width="9.85546875" bestFit="1" customWidth="1"/>
    <col min="8" max="8" width="8.42578125" bestFit="1" customWidth="1"/>
    <col min="9" max="9" width="13.42578125" bestFit="1" customWidth="1"/>
    <col min="10" max="10" width="14.140625" bestFit="1" customWidth="1"/>
    <col min="11" max="11" width="14.28515625" bestFit="1" customWidth="1"/>
    <col min="12" max="12" width="14.42578125" bestFit="1" customWidth="1"/>
    <col min="13" max="13" width="12.85546875" bestFit="1" customWidth="1"/>
  </cols>
  <sheetData>
    <row r="1" spans="1:13" s="19" customFormat="1" ht="45" x14ac:dyDescent="0.25">
      <c r="A1" s="13" t="s">
        <v>110</v>
      </c>
      <c r="B1" s="13" t="s">
        <v>102</v>
      </c>
      <c r="C1" s="28" t="s">
        <v>103</v>
      </c>
      <c r="D1" s="13" t="s">
        <v>111</v>
      </c>
      <c r="E1" s="13" t="s">
        <v>112</v>
      </c>
      <c r="F1" s="13" t="s">
        <v>113</v>
      </c>
      <c r="G1" s="13" t="s">
        <v>114</v>
      </c>
      <c r="H1" s="20" t="s">
        <v>115</v>
      </c>
      <c r="I1" s="13" t="s">
        <v>116</v>
      </c>
      <c r="J1" s="13" t="s">
        <v>117</v>
      </c>
      <c r="K1" s="13" t="s">
        <v>118</v>
      </c>
      <c r="L1" s="13" t="s">
        <v>119</v>
      </c>
      <c r="M1" s="13" t="s">
        <v>120</v>
      </c>
    </row>
    <row r="2" spans="1:13" x14ac:dyDescent="0.25">
      <c r="A2" s="22" t="s">
        <v>144</v>
      </c>
      <c r="B2" s="22" t="s">
        <v>0</v>
      </c>
      <c r="C2" s="25" t="s">
        <v>28</v>
      </c>
      <c r="D2" s="23">
        <v>617</v>
      </c>
      <c r="E2" s="23" t="s">
        <v>84</v>
      </c>
      <c r="F2" s="23">
        <v>326</v>
      </c>
      <c r="G2" s="23" t="s">
        <v>84</v>
      </c>
      <c r="H2" s="26">
        <v>1014</v>
      </c>
      <c r="I2" s="23">
        <v>1818</v>
      </c>
      <c r="J2" s="23">
        <v>180</v>
      </c>
      <c r="K2" s="23">
        <v>886</v>
      </c>
      <c r="L2" s="23">
        <v>12</v>
      </c>
      <c r="M2" s="23">
        <v>2896</v>
      </c>
    </row>
    <row r="3" spans="1:13" x14ac:dyDescent="0.25">
      <c r="A3" s="22" t="s">
        <v>144</v>
      </c>
      <c r="B3" s="22" t="s">
        <v>0</v>
      </c>
      <c r="C3" s="25" t="s">
        <v>29</v>
      </c>
      <c r="D3" s="23">
        <v>680</v>
      </c>
      <c r="E3" s="23" t="s">
        <v>84</v>
      </c>
      <c r="F3" s="23">
        <v>332</v>
      </c>
      <c r="G3" s="23" t="s">
        <v>84</v>
      </c>
      <c r="H3" s="26">
        <v>1127</v>
      </c>
      <c r="I3" s="23">
        <v>2797</v>
      </c>
      <c r="J3" s="23" t="s">
        <v>84</v>
      </c>
      <c r="K3" s="23">
        <v>885</v>
      </c>
      <c r="L3" s="23" t="s">
        <v>84</v>
      </c>
      <c r="M3" s="23">
        <v>4140</v>
      </c>
    </row>
    <row r="4" spans="1:13" x14ac:dyDescent="0.25">
      <c r="A4" s="22" t="s">
        <v>144</v>
      </c>
      <c r="B4" s="22" t="s">
        <v>0</v>
      </c>
      <c r="C4" s="25" t="s">
        <v>30</v>
      </c>
      <c r="D4" s="23">
        <v>1588</v>
      </c>
      <c r="E4" s="23">
        <v>191</v>
      </c>
      <c r="F4" s="23">
        <v>605</v>
      </c>
      <c r="G4" s="23">
        <v>21</v>
      </c>
      <c r="H4" s="26">
        <v>2405</v>
      </c>
      <c r="I4" s="23">
        <v>5202</v>
      </c>
      <c r="J4" s="23">
        <v>564</v>
      </c>
      <c r="K4" s="23">
        <v>1565</v>
      </c>
      <c r="L4" s="23">
        <v>21</v>
      </c>
      <c r="M4" s="23">
        <v>7352</v>
      </c>
    </row>
    <row r="5" spans="1:13" x14ac:dyDescent="0.25">
      <c r="A5" s="22" t="s">
        <v>144</v>
      </c>
      <c r="B5" s="22" t="s">
        <v>0</v>
      </c>
      <c r="C5" s="25" t="s">
        <v>31</v>
      </c>
      <c r="D5" s="23">
        <v>143</v>
      </c>
      <c r="E5" s="23" t="s">
        <v>85</v>
      </c>
      <c r="F5" s="23">
        <v>123</v>
      </c>
      <c r="G5" s="23">
        <v>13</v>
      </c>
      <c r="H5" s="26">
        <v>279</v>
      </c>
      <c r="I5" s="23">
        <v>407</v>
      </c>
      <c r="J5" s="23" t="s">
        <v>84</v>
      </c>
      <c r="K5" s="23">
        <v>306</v>
      </c>
      <c r="L5" s="23" t="s">
        <v>84</v>
      </c>
      <c r="M5" s="23">
        <v>733</v>
      </c>
    </row>
    <row r="6" spans="1:13" x14ac:dyDescent="0.25">
      <c r="A6" s="22" t="s">
        <v>144</v>
      </c>
      <c r="B6" s="22" t="s">
        <v>0</v>
      </c>
      <c r="C6" s="25" t="s">
        <v>32</v>
      </c>
      <c r="D6" s="23">
        <v>997</v>
      </c>
      <c r="E6" s="23">
        <v>200</v>
      </c>
      <c r="F6" s="23">
        <v>297</v>
      </c>
      <c r="G6" s="23">
        <v>10</v>
      </c>
      <c r="H6" s="26">
        <v>1504</v>
      </c>
      <c r="I6" s="23">
        <v>3298</v>
      </c>
      <c r="J6" s="23">
        <v>599</v>
      </c>
      <c r="K6" s="23">
        <v>811</v>
      </c>
      <c r="L6" s="23">
        <v>10</v>
      </c>
      <c r="M6" s="23">
        <v>4718</v>
      </c>
    </row>
    <row r="7" spans="1:13" x14ac:dyDescent="0.25">
      <c r="A7" s="22" t="s">
        <v>144</v>
      </c>
      <c r="B7" s="22" t="s">
        <v>0</v>
      </c>
      <c r="C7" s="25" t="s">
        <v>33</v>
      </c>
      <c r="D7" s="23">
        <v>1064</v>
      </c>
      <c r="E7" s="23">
        <v>141</v>
      </c>
      <c r="F7" s="23">
        <v>526</v>
      </c>
      <c r="G7" s="23">
        <v>26</v>
      </c>
      <c r="H7" s="26">
        <v>1757</v>
      </c>
      <c r="I7" s="23">
        <v>3382</v>
      </c>
      <c r="J7" s="23">
        <v>465</v>
      </c>
      <c r="K7" s="23">
        <v>1504</v>
      </c>
      <c r="L7" s="23">
        <v>26</v>
      </c>
      <c r="M7" s="23">
        <v>5377</v>
      </c>
    </row>
    <row r="8" spans="1:13" x14ac:dyDescent="0.25">
      <c r="A8" s="4" t="s">
        <v>144</v>
      </c>
      <c r="B8" s="4" t="s">
        <v>0</v>
      </c>
      <c r="C8" s="15" t="s">
        <v>80</v>
      </c>
      <c r="D8" s="10">
        <v>5089</v>
      </c>
      <c r="E8" s="10">
        <v>697</v>
      </c>
      <c r="F8" s="10">
        <v>2209</v>
      </c>
      <c r="G8" s="10">
        <v>91</v>
      </c>
      <c r="H8" s="18">
        <v>8086</v>
      </c>
      <c r="I8" s="10">
        <v>16904</v>
      </c>
      <c r="J8" s="10">
        <v>2264</v>
      </c>
      <c r="K8" s="10">
        <v>5957</v>
      </c>
      <c r="L8" s="10">
        <v>91</v>
      </c>
      <c r="M8" s="10">
        <v>25216</v>
      </c>
    </row>
    <row r="9" spans="1:13" x14ac:dyDescent="0.25">
      <c r="A9" s="22" t="s">
        <v>144</v>
      </c>
      <c r="B9" s="22" t="s">
        <v>7</v>
      </c>
      <c r="C9" s="25" t="s">
        <v>34</v>
      </c>
      <c r="D9" s="23">
        <v>518</v>
      </c>
      <c r="E9" s="23" t="s">
        <v>84</v>
      </c>
      <c r="F9" s="23">
        <v>184</v>
      </c>
      <c r="G9" s="23" t="s">
        <v>84</v>
      </c>
      <c r="H9" s="26">
        <v>716</v>
      </c>
      <c r="I9" s="23">
        <v>933</v>
      </c>
      <c r="J9" s="23" t="s">
        <v>84</v>
      </c>
      <c r="K9" s="23">
        <v>314</v>
      </c>
      <c r="L9" s="23" t="s">
        <v>84</v>
      </c>
      <c r="M9" s="23">
        <v>1271</v>
      </c>
    </row>
    <row r="10" spans="1:13" x14ac:dyDescent="0.25">
      <c r="A10" s="22" t="s">
        <v>144</v>
      </c>
      <c r="B10" s="22" t="s">
        <v>7</v>
      </c>
      <c r="C10" s="25" t="s">
        <v>35</v>
      </c>
      <c r="D10" s="23">
        <v>302</v>
      </c>
      <c r="E10" s="23" t="s">
        <v>84</v>
      </c>
      <c r="F10" s="23">
        <v>98</v>
      </c>
      <c r="G10" s="23" t="s">
        <v>84</v>
      </c>
      <c r="H10" s="26">
        <v>414</v>
      </c>
      <c r="I10" s="23">
        <v>519</v>
      </c>
      <c r="J10" s="23" t="s">
        <v>84</v>
      </c>
      <c r="K10" s="23">
        <v>164</v>
      </c>
      <c r="L10" s="23" t="s">
        <v>84</v>
      </c>
      <c r="M10" s="23">
        <v>701</v>
      </c>
    </row>
    <row r="11" spans="1:13" x14ac:dyDescent="0.25">
      <c r="A11" s="22" t="s">
        <v>144</v>
      </c>
      <c r="B11" s="22" t="s">
        <v>7</v>
      </c>
      <c r="C11" s="25" t="s">
        <v>36</v>
      </c>
      <c r="D11" s="23">
        <v>685</v>
      </c>
      <c r="E11" s="23">
        <v>18</v>
      </c>
      <c r="F11" s="23">
        <v>171</v>
      </c>
      <c r="G11" s="23">
        <v>12</v>
      </c>
      <c r="H11" s="26">
        <v>886</v>
      </c>
      <c r="I11" s="23">
        <v>1135</v>
      </c>
      <c r="J11" s="23">
        <v>30</v>
      </c>
      <c r="K11" s="23">
        <v>249</v>
      </c>
      <c r="L11" s="23">
        <v>12</v>
      </c>
      <c r="M11" s="23">
        <v>1426</v>
      </c>
    </row>
    <row r="12" spans="1:13" x14ac:dyDescent="0.25">
      <c r="A12" s="22" t="s">
        <v>144</v>
      </c>
      <c r="B12" s="22" t="s">
        <v>7</v>
      </c>
      <c r="C12" s="25" t="s">
        <v>37</v>
      </c>
      <c r="D12" s="23">
        <v>221</v>
      </c>
      <c r="E12" s="23" t="s">
        <v>84</v>
      </c>
      <c r="F12" s="23">
        <v>86</v>
      </c>
      <c r="G12" s="23" t="s">
        <v>84</v>
      </c>
      <c r="H12" s="26">
        <v>321</v>
      </c>
      <c r="I12" s="23">
        <v>349</v>
      </c>
      <c r="J12" s="23" t="s">
        <v>84</v>
      </c>
      <c r="K12" s="23">
        <v>131</v>
      </c>
      <c r="L12" s="23" t="s">
        <v>84</v>
      </c>
      <c r="M12" s="23">
        <v>497</v>
      </c>
    </row>
    <row r="13" spans="1:13" x14ac:dyDescent="0.25">
      <c r="A13" s="22" t="s">
        <v>144</v>
      </c>
      <c r="B13" s="22" t="s">
        <v>7</v>
      </c>
      <c r="C13" s="25" t="s">
        <v>38</v>
      </c>
      <c r="D13" s="23">
        <v>353</v>
      </c>
      <c r="E13" s="23" t="s">
        <v>84</v>
      </c>
      <c r="F13" s="23">
        <v>165</v>
      </c>
      <c r="G13" s="23" t="s">
        <v>84</v>
      </c>
      <c r="H13" s="26">
        <v>530</v>
      </c>
      <c r="I13" s="23">
        <v>636</v>
      </c>
      <c r="J13" s="23" t="s">
        <v>84</v>
      </c>
      <c r="K13" s="23">
        <v>258</v>
      </c>
      <c r="L13" s="23" t="s">
        <v>84</v>
      </c>
      <c r="M13" s="23">
        <v>909</v>
      </c>
    </row>
    <row r="14" spans="1:13" x14ac:dyDescent="0.25">
      <c r="A14" s="22" t="s">
        <v>144</v>
      </c>
      <c r="B14" s="22" t="s">
        <v>7</v>
      </c>
      <c r="C14" s="25" t="s">
        <v>39</v>
      </c>
      <c r="D14" s="23">
        <v>699</v>
      </c>
      <c r="E14" s="23">
        <v>13</v>
      </c>
      <c r="F14" s="23">
        <v>197</v>
      </c>
      <c r="G14" s="23">
        <v>11</v>
      </c>
      <c r="H14" s="26">
        <v>920</v>
      </c>
      <c r="I14" s="23">
        <v>1122</v>
      </c>
      <c r="J14" s="23">
        <v>17</v>
      </c>
      <c r="K14" s="23">
        <v>312</v>
      </c>
      <c r="L14" s="23">
        <v>11</v>
      </c>
      <c r="M14" s="23">
        <v>1462</v>
      </c>
    </row>
    <row r="15" spans="1:13" x14ac:dyDescent="0.25">
      <c r="A15" s="22" t="s">
        <v>144</v>
      </c>
      <c r="B15" s="22" t="s">
        <v>7</v>
      </c>
      <c r="C15" s="25" t="s">
        <v>40</v>
      </c>
      <c r="D15" s="23">
        <v>304</v>
      </c>
      <c r="E15" s="23" t="s">
        <v>84</v>
      </c>
      <c r="F15" s="23">
        <v>112</v>
      </c>
      <c r="G15" s="23" t="s">
        <v>84</v>
      </c>
      <c r="H15" s="26">
        <v>433</v>
      </c>
      <c r="I15" s="23">
        <v>495</v>
      </c>
      <c r="J15" s="23" t="s">
        <v>84</v>
      </c>
      <c r="K15" s="23">
        <v>193</v>
      </c>
      <c r="L15" s="23" t="s">
        <v>84</v>
      </c>
      <c r="M15" s="23">
        <v>708</v>
      </c>
    </row>
    <row r="16" spans="1:13" x14ac:dyDescent="0.25">
      <c r="A16" s="22" t="s">
        <v>144</v>
      </c>
      <c r="B16" s="22" t="s">
        <v>7</v>
      </c>
      <c r="C16" s="25" t="s">
        <v>41</v>
      </c>
      <c r="D16" s="23">
        <v>511</v>
      </c>
      <c r="E16" s="23" t="s">
        <v>84</v>
      </c>
      <c r="F16" s="23">
        <v>184</v>
      </c>
      <c r="G16" s="23" t="s">
        <v>84</v>
      </c>
      <c r="H16" s="26">
        <v>714</v>
      </c>
      <c r="I16" s="23">
        <v>904</v>
      </c>
      <c r="J16" s="23" t="s">
        <v>84</v>
      </c>
      <c r="K16" s="23">
        <v>324</v>
      </c>
      <c r="L16" s="23" t="s">
        <v>84</v>
      </c>
      <c r="M16" s="23">
        <v>1251</v>
      </c>
    </row>
    <row r="17" spans="1:13" x14ac:dyDescent="0.25">
      <c r="A17" s="22" t="s">
        <v>144</v>
      </c>
      <c r="B17" s="22" t="s">
        <v>7</v>
      </c>
      <c r="C17" s="25" t="s">
        <v>42</v>
      </c>
      <c r="D17" s="23">
        <v>1055</v>
      </c>
      <c r="E17" s="23">
        <v>14</v>
      </c>
      <c r="F17" s="23">
        <v>236</v>
      </c>
      <c r="G17" s="23">
        <v>21</v>
      </c>
      <c r="H17" s="26">
        <v>1326</v>
      </c>
      <c r="I17" s="23">
        <v>1679</v>
      </c>
      <c r="J17" s="23">
        <v>23</v>
      </c>
      <c r="K17" s="23">
        <v>407</v>
      </c>
      <c r="L17" s="23">
        <v>22</v>
      </c>
      <c r="M17" s="23">
        <v>2131</v>
      </c>
    </row>
    <row r="18" spans="1:13" x14ac:dyDescent="0.25">
      <c r="A18" s="22" t="s">
        <v>144</v>
      </c>
      <c r="B18" s="22" t="s">
        <v>7</v>
      </c>
      <c r="C18" s="25" t="s">
        <v>43</v>
      </c>
      <c r="D18" s="23">
        <v>544</v>
      </c>
      <c r="E18" s="23" t="s">
        <v>84</v>
      </c>
      <c r="F18" s="23">
        <v>171</v>
      </c>
      <c r="G18" s="23" t="s">
        <v>84</v>
      </c>
      <c r="H18" s="26">
        <v>731</v>
      </c>
      <c r="I18" s="23">
        <v>949</v>
      </c>
      <c r="J18" s="23" t="s">
        <v>84</v>
      </c>
      <c r="K18" s="23">
        <v>304</v>
      </c>
      <c r="L18" s="23" t="s">
        <v>84</v>
      </c>
      <c r="M18" s="23">
        <v>1273</v>
      </c>
    </row>
    <row r="19" spans="1:13" x14ac:dyDescent="0.25">
      <c r="A19" s="22" t="s">
        <v>144</v>
      </c>
      <c r="B19" s="22" t="s">
        <v>7</v>
      </c>
      <c r="C19" s="25" t="s">
        <v>44</v>
      </c>
      <c r="D19" s="23">
        <v>295</v>
      </c>
      <c r="E19" s="23" t="s">
        <v>84</v>
      </c>
      <c r="F19" s="23">
        <v>150</v>
      </c>
      <c r="G19" s="23" t="s">
        <v>84</v>
      </c>
      <c r="H19" s="26">
        <v>465</v>
      </c>
      <c r="I19" s="23">
        <v>480</v>
      </c>
      <c r="J19" s="23" t="s">
        <v>84</v>
      </c>
      <c r="K19" s="23">
        <v>241</v>
      </c>
      <c r="L19" s="23" t="s">
        <v>84</v>
      </c>
      <c r="M19" s="23">
        <v>741</v>
      </c>
    </row>
    <row r="20" spans="1:13" x14ac:dyDescent="0.25">
      <c r="A20" s="22" t="s">
        <v>144</v>
      </c>
      <c r="B20" s="22" t="s">
        <v>7</v>
      </c>
      <c r="C20" s="25" t="s">
        <v>45</v>
      </c>
      <c r="D20" s="23">
        <v>707</v>
      </c>
      <c r="E20" s="23">
        <v>21</v>
      </c>
      <c r="F20" s="23">
        <v>214</v>
      </c>
      <c r="G20" s="23">
        <v>12</v>
      </c>
      <c r="H20" s="26">
        <v>954</v>
      </c>
      <c r="I20" s="23">
        <v>1221</v>
      </c>
      <c r="J20" s="23">
        <v>34</v>
      </c>
      <c r="K20" s="23">
        <v>350</v>
      </c>
      <c r="L20" s="23">
        <v>12</v>
      </c>
      <c r="M20" s="23">
        <v>1617</v>
      </c>
    </row>
    <row r="21" spans="1:13" x14ac:dyDescent="0.25">
      <c r="A21" s="22" t="s">
        <v>144</v>
      </c>
      <c r="B21" s="22" t="s">
        <v>7</v>
      </c>
      <c r="C21" s="25" t="s">
        <v>46</v>
      </c>
      <c r="D21" s="23">
        <v>575</v>
      </c>
      <c r="E21" s="23">
        <v>12</v>
      </c>
      <c r="F21" s="23">
        <v>221</v>
      </c>
      <c r="G21" s="23">
        <v>10</v>
      </c>
      <c r="H21" s="26">
        <v>818</v>
      </c>
      <c r="I21" s="23">
        <v>984</v>
      </c>
      <c r="J21" s="23">
        <v>21</v>
      </c>
      <c r="K21" s="23">
        <v>349</v>
      </c>
      <c r="L21" s="23">
        <v>10</v>
      </c>
      <c r="M21" s="23">
        <v>1364</v>
      </c>
    </row>
    <row r="22" spans="1:13" x14ac:dyDescent="0.25">
      <c r="A22" s="4" t="s">
        <v>144</v>
      </c>
      <c r="B22" s="4" t="s">
        <v>7</v>
      </c>
      <c r="C22" s="15" t="s">
        <v>80</v>
      </c>
      <c r="D22" s="10">
        <v>6769</v>
      </c>
      <c r="E22" s="10">
        <v>122</v>
      </c>
      <c r="F22" s="10">
        <v>2189</v>
      </c>
      <c r="G22" s="10">
        <v>148</v>
      </c>
      <c r="H22" s="18">
        <v>9228</v>
      </c>
      <c r="I22" s="10">
        <v>11406</v>
      </c>
      <c r="J22" s="10">
        <v>199</v>
      </c>
      <c r="K22" s="10">
        <v>3596</v>
      </c>
      <c r="L22" s="10">
        <v>150</v>
      </c>
      <c r="M22" s="10">
        <v>15351</v>
      </c>
    </row>
    <row r="23" spans="1:13" x14ac:dyDescent="0.25">
      <c r="A23" s="22" t="s">
        <v>144</v>
      </c>
      <c r="B23" s="22" t="s">
        <v>21</v>
      </c>
      <c r="C23" s="25" t="s">
        <v>47</v>
      </c>
      <c r="D23" s="23">
        <v>1317</v>
      </c>
      <c r="E23" s="23" t="s">
        <v>84</v>
      </c>
      <c r="F23" s="23">
        <v>466</v>
      </c>
      <c r="G23" s="23" t="s">
        <v>84</v>
      </c>
      <c r="H23" s="26">
        <v>1968</v>
      </c>
      <c r="I23" s="23">
        <v>4076</v>
      </c>
      <c r="J23" s="23" t="s">
        <v>84</v>
      </c>
      <c r="K23" s="23">
        <v>974</v>
      </c>
      <c r="L23" s="23" t="s">
        <v>84</v>
      </c>
      <c r="M23" s="23">
        <v>5539</v>
      </c>
    </row>
    <row r="24" spans="1:13" x14ac:dyDescent="0.25">
      <c r="A24" s="22" t="s">
        <v>144</v>
      </c>
      <c r="B24" s="22" t="s">
        <v>21</v>
      </c>
      <c r="C24" s="25" t="s">
        <v>48</v>
      </c>
      <c r="D24" s="23">
        <v>2101</v>
      </c>
      <c r="E24" s="23">
        <v>900</v>
      </c>
      <c r="F24" s="23">
        <v>767</v>
      </c>
      <c r="G24" s="23" t="s">
        <v>85</v>
      </c>
      <c r="H24" s="26">
        <v>3768</v>
      </c>
      <c r="I24" s="23">
        <v>7430</v>
      </c>
      <c r="J24" s="23">
        <v>2974</v>
      </c>
      <c r="K24" s="23">
        <v>2108</v>
      </c>
      <c r="L24" s="23" t="s">
        <v>85</v>
      </c>
      <c r="M24" s="23">
        <v>12512</v>
      </c>
    </row>
    <row r="25" spans="1:13" x14ac:dyDescent="0.25">
      <c r="A25" s="22" t="s">
        <v>144</v>
      </c>
      <c r="B25" s="22" t="s">
        <v>21</v>
      </c>
      <c r="C25" s="25" t="s">
        <v>49</v>
      </c>
      <c r="D25" s="23">
        <v>537</v>
      </c>
      <c r="E25" s="23" t="s">
        <v>84</v>
      </c>
      <c r="F25" s="23">
        <v>320</v>
      </c>
      <c r="G25" s="23" t="s">
        <v>84</v>
      </c>
      <c r="H25" s="26">
        <v>928</v>
      </c>
      <c r="I25" s="23">
        <v>1524</v>
      </c>
      <c r="J25" s="23" t="s">
        <v>84</v>
      </c>
      <c r="K25" s="23">
        <v>780</v>
      </c>
      <c r="L25" s="23" t="s">
        <v>84</v>
      </c>
      <c r="M25" s="23">
        <v>2509</v>
      </c>
    </row>
    <row r="26" spans="1:13" x14ac:dyDescent="0.25">
      <c r="A26" s="4" t="s">
        <v>144</v>
      </c>
      <c r="B26" s="4" t="s">
        <v>21</v>
      </c>
      <c r="C26" s="15" t="s">
        <v>80</v>
      </c>
      <c r="D26" s="10">
        <v>3955</v>
      </c>
      <c r="E26" s="10">
        <v>1134</v>
      </c>
      <c r="F26" s="10">
        <v>1553</v>
      </c>
      <c r="G26" s="10">
        <v>22</v>
      </c>
      <c r="H26" s="18">
        <v>6664</v>
      </c>
      <c r="I26" s="10">
        <v>13030</v>
      </c>
      <c r="J26" s="10">
        <v>3646</v>
      </c>
      <c r="K26" s="10">
        <v>3862</v>
      </c>
      <c r="L26" s="10">
        <v>22</v>
      </c>
      <c r="M26" s="10">
        <v>20560</v>
      </c>
    </row>
    <row r="27" spans="1:13" x14ac:dyDescent="0.25">
      <c r="A27" s="22" t="s">
        <v>144</v>
      </c>
      <c r="B27" s="22" t="s">
        <v>50</v>
      </c>
      <c r="C27" s="25" t="s">
        <v>151</v>
      </c>
      <c r="D27" s="23">
        <v>24</v>
      </c>
      <c r="E27" s="23" t="s">
        <v>85</v>
      </c>
      <c r="F27" s="23">
        <v>22</v>
      </c>
      <c r="G27" s="23" t="s">
        <v>85</v>
      </c>
      <c r="H27" s="26">
        <v>46</v>
      </c>
      <c r="I27" s="23">
        <v>101</v>
      </c>
      <c r="J27" s="23" t="s">
        <v>84</v>
      </c>
      <c r="K27" s="23" t="s">
        <v>84</v>
      </c>
      <c r="L27" s="23" t="s">
        <v>85</v>
      </c>
      <c r="M27" s="23">
        <v>148</v>
      </c>
    </row>
    <row r="28" spans="1:13" x14ac:dyDescent="0.25">
      <c r="A28" s="22" t="s">
        <v>144</v>
      </c>
      <c r="B28" s="22" t="s">
        <v>50</v>
      </c>
      <c r="C28" s="25" t="s">
        <v>51</v>
      </c>
      <c r="D28" s="23">
        <v>236</v>
      </c>
      <c r="E28" s="23">
        <v>72</v>
      </c>
      <c r="F28" s="23" t="s">
        <v>84</v>
      </c>
      <c r="G28" s="23" t="s">
        <v>84</v>
      </c>
      <c r="H28" s="26">
        <v>380</v>
      </c>
      <c r="I28" s="23">
        <v>698</v>
      </c>
      <c r="J28" s="23">
        <v>264</v>
      </c>
      <c r="K28" s="23" t="s">
        <v>84</v>
      </c>
      <c r="L28" s="23" t="s">
        <v>84</v>
      </c>
      <c r="M28" s="23">
        <v>1185</v>
      </c>
    </row>
    <row r="29" spans="1:13" x14ac:dyDescent="0.25">
      <c r="A29" s="22" t="s">
        <v>144</v>
      </c>
      <c r="B29" s="22" t="s">
        <v>50</v>
      </c>
      <c r="C29" s="25" t="s">
        <v>109</v>
      </c>
      <c r="D29" s="23">
        <v>107</v>
      </c>
      <c r="E29" s="23" t="s">
        <v>84</v>
      </c>
      <c r="F29" s="23">
        <v>83</v>
      </c>
      <c r="G29" s="23" t="s">
        <v>84</v>
      </c>
      <c r="H29" s="26">
        <v>199</v>
      </c>
      <c r="I29" s="23">
        <v>271</v>
      </c>
      <c r="J29" s="23" t="s">
        <v>84</v>
      </c>
      <c r="K29" s="23">
        <v>172</v>
      </c>
      <c r="L29" s="23" t="s">
        <v>84</v>
      </c>
      <c r="M29" s="23">
        <v>461</v>
      </c>
    </row>
    <row r="30" spans="1:13" x14ac:dyDescent="0.25">
      <c r="A30" s="22" t="s">
        <v>144</v>
      </c>
      <c r="B30" s="22" t="s">
        <v>50</v>
      </c>
      <c r="C30" s="25" t="s">
        <v>52</v>
      </c>
      <c r="D30" s="23">
        <v>89</v>
      </c>
      <c r="E30" s="23">
        <v>10</v>
      </c>
      <c r="F30" s="23">
        <v>34</v>
      </c>
      <c r="G30" s="23" t="s">
        <v>85</v>
      </c>
      <c r="H30" s="26">
        <v>133</v>
      </c>
      <c r="I30" s="23">
        <v>221</v>
      </c>
      <c r="J30" s="23">
        <v>36</v>
      </c>
      <c r="K30" s="23">
        <v>83</v>
      </c>
      <c r="L30" s="23" t="s">
        <v>85</v>
      </c>
      <c r="M30" s="23">
        <v>340</v>
      </c>
    </row>
    <row r="31" spans="1:13" x14ac:dyDescent="0.25">
      <c r="A31" s="22" t="s">
        <v>144</v>
      </c>
      <c r="B31" s="22" t="s">
        <v>50</v>
      </c>
      <c r="C31" s="25" t="s">
        <v>108</v>
      </c>
      <c r="D31" s="23">
        <v>154</v>
      </c>
      <c r="E31" s="23">
        <v>20</v>
      </c>
      <c r="F31" s="23">
        <v>83</v>
      </c>
      <c r="G31" s="23" t="s">
        <v>84</v>
      </c>
      <c r="H31" s="26">
        <v>262</v>
      </c>
      <c r="I31" s="23">
        <v>513</v>
      </c>
      <c r="J31" s="23" t="s">
        <v>84</v>
      </c>
      <c r="K31" s="23">
        <v>231</v>
      </c>
      <c r="L31" s="23" t="s">
        <v>84</v>
      </c>
      <c r="M31" s="23">
        <v>831</v>
      </c>
    </row>
    <row r="32" spans="1:13" x14ac:dyDescent="0.25">
      <c r="A32" s="22" t="s">
        <v>144</v>
      </c>
      <c r="B32" s="22" t="s">
        <v>50</v>
      </c>
      <c r="C32" s="25" t="s">
        <v>53</v>
      </c>
      <c r="D32" s="23">
        <v>109</v>
      </c>
      <c r="E32" s="23">
        <v>15</v>
      </c>
      <c r="F32" s="23">
        <v>48</v>
      </c>
      <c r="G32" s="23" t="s">
        <v>84</v>
      </c>
      <c r="H32" s="26">
        <v>173</v>
      </c>
      <c r="I32" s="23">
        <v>298</v>
      </c>
      <c r="J32" s="23" t="s">
        <v>84</v>
      </c>
      <c r="K32" s="23">
        <v>134</v>
      </c>
      <c r="L32" s="23" t="s">
        <v>84</v>
      </c>
      <c r="M32" s="23">
        <v>487</v>
      </c>
    </row>
    <row r="33" spans="1:13" x14ac:dyDescent="0.25">
      <c r="A33" s="22" t="s">
        <v>144</v>
      </c>
      <c r="B33" s="22" t="s">
        <v>50</v>
      </c>
      <c r="C33" s="25" t="s">
        <v>54</v>
      </c>
      <c r="D33" s="23">
        <v>335</v>
      </c>
      <c r="E33" s="23">
        <v>16</v>
      </c>
      <c r="F33" s="23">
        <v>118</v>
      </c>
      <c r="G33" s="23" t="s">
        <v>84</v>
      </c>
      <c r="H33" s="26">
        <v>473</v>
      </c>
      <c r="I33" s="23">
        <v>797</v>
      </c>
      <c r="J33" s="23" t="s">
        <v>84</v>
      </c>
      <c r="K33" s="23">
        <v>245</v>
      </c>
      <c r="L33" s="23" t="s">
        <v>84</v>
      </c>
      <c r="M33" s="23">
        <v>1086</v>
      </c>
    </row>
    <row r="34" spans="1:13" x14ac:dyDescent="0.25">
      <c r="A34" s="22" t="s">
        <v>144</v>
      </c>
      <c r="B34" s="22" t="s">
        <v>50</v>
      </c>
      <c r="C34" s="25" t="s">
        <v>55</v>
      </c>
      <c r="D34" s="23">
        <v>23</v>
      </c>
      <c r="E34" s="23" t="s">
        <v>84</v>
      </c>
      <c r="F34" s="23">
        <v>19</v>
      </c>
      <c r="G34" s="23" t="s">
        <v>84</v>
      </c>
      <c r="H34" s="26">
        <v>45</v>
      </c>
      <c r="I34" s="23">
        <v>60</v>
      </c>
      <c r="J34" s="23" t="s">
        <v>84</v>
      </c>
      <c r="K34" s="23">
        <v>50</v>
      </c>
      <c r="L34" s="23" t="s">
        <v>84</v>
      </c>
      <c r="M34" s="23">
        <v>114</v>
      </c>
    </row>
    <row r="35" spans="1:13" x14ac:dyDescent="0.25">
      <c r="A35" s="22" t="s">
        <v>144</v>
      </c>
      <c r="B35" s="22" t="s">
        <v>50</v>
      </c>
      <c r="C35" s="25" t="s">
        <v>56</v>
      </c>
      <c r="D35" s="23">
        <v>144</v>
      </c>
      <c r="E35" s="23">
        <v>30</v>
      </c>
      <c r="F35" s="23" t="s">
        <v>84</v>
      </c>
      <c r="G35" s="23" t="s">
        <v>84</v>
      </c>
      <c r="H35" s="26">
        <v>204</v>
      </c>
      <c r="I35" s="23">
        <v>389</v>
      </c>
      <c r="J35" s="23">
        <v>102</v>
      </c>
      <c r="K35" s="23" t="s">
        <v>84</v>
      </c>
      <c r="L35" s="23" t="s">
        <v>84</v>
      </c>
      <c r="M35" s="23">
        <v>572</v>
      </c>
    </row>
    <row r="36" spans="1:13" x14ac:dyDescent="0.25">
      <c r="A36" s="22" t="s">
        <v>144</v>
      </c>
      <c r="B36" s="22" t="s">
        <v>50</v>
      </c>
      <c r="C36" s="25" t="s">
        <v>57</v>
      </c>
      <c r="D36" s="23" t="s">
        <v>84</v>
      </c>
      <c r="E36" s="23" t="s">
        <v>85</v>
      </c>
      <c r="F36" s="23" t="s">
        <v>84</v>
      </c>
      <c r="G36" s="23" t="s">
        <v>85</v>
      </c>
      <c r="H36" s="26" t="s">
        <v>84</v>
      </c>
      <c r="I36" s="23" t="s">
        <v>84</v>
      </c>
      <c r="J36" s="23" t="s">
        <v>85</v>
      </c>
      <c r="K36" s="23" t="s">
        <v>84</v>
      </c>
      <c r="L36" s="23" t="s">
        <v>85</v>
      </c>
      <c r="M36" s="23">
        <v>13</v>
      </c>
    </row>
    <row r="37" spans="1:13" x14ac:dyDescent="0.25">
      <c r="A37" s="22" t="s">
        <v>144</v>
      </c>
      <c r="B37" s="22" t="s">
        <v>50</v>
      </c>
      <c r="C37" s="25" t="s">
        <v>150</v>
      </c>
      <c r="D37" s="23">
        <v>33</v>
      </c>
      <c r="E37" s="23" t="s">
        <v>84</v>
      </c>
      <c r="F37" s="23">
        <v>16</v>
      </c>
      <c r="G37" s="23" t="s">
        <v>84</v>
      </c>
      <c r="H37" s="26">
        <v>54</v>
      </c>
      <c r="I37" s="23">
        <v>105</v>
      </c>
      <c r="J37" s="23" t="s">
        <v>84</v>
      </c>
      <c r="K37" s="23">
        <v>43</v>
      </c>
      <c r="L37" s="23" t="s">
        <v>84</v>
      </c>
      <c r="M37" s="23">
        <v>166</v>
      </c>
    </row>
    <row r="38" spans="1:13" x14ac:dyDescent="0.25">
      <c r="A38" s="22" t="s">
        <v>144</v>
      </c>
      <c r="B38" s="22" t="s">
        <v>50</v>
      </c>
      <c r="C38" s="25" t="s">
        <v>149</v>
      </c>
      <c r="D38" s="23">
        <v>44</v>
      </c>
      <c r="E38" s="23" t="s">
        <v>84</v>
      </c>
      <c r="F38" s="23">
        <v>14</v>
      </c>
      <c r="G38" s="23" t="s">
        <v>84</v>
      </c>
      <c r="H38" s="26">
        <v>60</v>
      </c>
      <c r="I38" s="23">
        <v>147</v>
      </c>
      <c r="J38" s="23" t="s">
        <v>84</v>
      </c>
      <c r="K38" s="23">
        <v>51</v>
      </c>
      <c r="L38" s="23" t="s">
        <v>84</v>
      </c>
      <c r="M38" s="23">
        <v>208</v>
      </c>
    </row>
    <row r="39" spans="1:13" x14ac:dyDescent="0.25">
      <c r="A39" s="22" t="s">
        <v>144</v>
      </c>
      <c r="B39" s="22" t="s">
        <v>50</v>
      </c>
      <c r="C39" s="25" t="s">
        <v>58</v>
      </c>
      <c r="D39" s="23">
        <v>15</v>
      </c>
      <c r="E39" s="23" t="s">
        <v>85</v>
      </c>
      <c r="F39" s="23">
        <v>20</v>
      </c>
      <c r="G39" s="23" t="s">
        <v>85</v>
      </c>
      <c r="H39" s="26">
        <v>35</v>
      </c>
      <c r="I39" s="23">
        <v>29</v>
      </c>
      <c r="J39" s="23" t="s">
        <v>85</v>
      </c>
      <c r="K39" s="23">
        <v>49</v>
      </c>
      <c r="L39" s="23" t="s">
        <v>85</v>
      </c>
      <c r="M39" s="23">
        <v>78</v>
      </c>
    </row>
    <row r="40" spans="1:13" x14ac:dyDescent="0.25">
      <c r="A40" s="22" t="s">
        <v>144</v>
      </c>
      <c r="B40" s="22" t="s">
        <v>50</v>
      </c>
      <c r="C40" s="25" t="s">
        <v>59</v>
      </c>
      <c r="D40" s="23">
        <v>205</v>
      </c>
      <c r="E40" s="23" t="s">
        <v>84</v>
      </c>
      <c r="F40" s="23">
        <v>63</v>
      </c>
      <c r="G40" s="23" t="s">
        <v>84</v>
      </c>
      <c r="H40" s="26">
        <v>306</v>
      </c>
      <c r="I40" s="23">
        <v>746</v>
      </c>
      <c r="J40" s="23">
        <v>212</v>
      </c>
      <c r="K40" s="23" t="s">
        <v>84</v>
      </c>
      <c r="L40" s="23" t="s">
        <v>84</v>
      </c>
      <c r="M40" s="23">
        <v>1149</v>
      </c>
    </row>
    <row r="41" spans="1:13" x14ac:dyDescent="0.25">
      <c r="A41" s="22" t="s">
        <v>144</v>
      </c>
      <c r="B41" s="22" t="s">
        <v>50</v>
      </c>
      <c r="C41" s="25" t="s">
        <v>60</v>
      </c>
      <c r="D41" s="23" t="s">
        <v>84</v>
      </c>
      <c r="E41" s="23" t="s">
        <v>85</v>
      </c>
      <c r="F41" s="23" t="s">
        <v>84</v>
      </c>
      <c r="G41" s="23" t="s">
        <v>84</v>
      </c>
      <c r="H41" s="26" t="s">
        <v>84</v>
      </c>
      <c r="I41" s="23" t="s">
        <v>84</v>
      </c>
      <c r="J41" s="23" t="s">
        <v>85</v>
      </c>
      <c r="K41" s="23">
        <v>25</v>
      </c>
      <c r="L41" s="23" t="s">
        <v>84</v>
      </c>
      <c r="M41" s="23">
        <v>38</v>
      </c>
    </row>
    <row r="42" spans="1:13" x14ac:dyDescent="0.25">
      <c r="A42" s="22" t="s">
        <v>144</v>
      </c>
      <c r="B42" s="22" t="s">
        <v>50</v>
      </c>
      <c r="C42" s="25" t="s">
        <v>61</v>
      </c>
      <c r="D42" s="23">
        <v>70</v>
      </c>
      <c r="E42" s="23">
        <v>12</v>
      </c>
      <c r="F42" s="23">
        <v>27</v>
      </c>
      <c r="G42" s="23" t="s">
        <v>85</v>
      </c>
      <c r="H42" s="26">
        <v>109</v>
      </c>
      <c r="I42" s="23">
        <v>297</v>
      </c>
      <c r="J42" s="23">
        <v>45</v>
      </c>
      <c r="K42" s="23">
        <v>107</v>
      </c>
      <c r="L42" s="23" t="s">
        <v>85</v>
      </c>
      <c r="M42" s="23">
        <v>449</v>
      </c>
    </row>
    <row r="43" spans="1:13" x14ac:dyDescent="0.25">
      <c r="A43" s="22" t="s">
        <v>144</v>
      </c>
      <c r="B43" s="22" t="s">
        <v>50</v>
      </c>
      <c r="C43" s="25" t="s">
        <v>62</v>
      </c>
      <c r="D43" s="23">
        <v>218</v>
      </c>
      <c r="E43" s="23">
        <v>74</v>
      </c>
      <c r="F43" s="23">
        <v>62</v>
      </c>
      <c r="G43" s="23" t="s">
        <v>84</v>
      </c>
      <c r="H43" s="26">
        <v>355</v>
      </c>
      <c r="I43" s="23">
        <v>673</v>
      </c>
      <c r="J43" s="23">
        <v>238</v>
      </c>
      <c r="K43" s="23" t="s">
        <v>84</v>
      </c>
      <c r="L43" s="23" t="s">
        <v>84</v>
      </c>
      <c r="M43" s="23">
        <v>1089</v>
      </c>
    </row>
    <row r="44" spans="1:13" x14ac:dyDescent="0.25">
      <c r="A44" s="22" t="s">
        <v>144</v>
      </c>
      <c r="B44" s="22" t="s">
        <v>50</v>
      </c>
      <c r="C44" s="25" t="s">
        <v>63</v>
      </c>
      <c r="D44" s="23">
        <v>52</v>
      </c>
      <c r="E44" s="23" t="s">
        <v>84</v>
      </c>
      <c r="F44" s="23">
        <v>41</v>
      </c>
      <c r="G44" s="23" t="s">
        <v>84</v>
      </c>
      <c r="H44" s="26">
        <v>97</v>
      </c>
      <c r="I44" s="23">
        <v>203</v>
      </c>
      <c r="J44" s="23" t="s">
        <v>84</v>
      </c>
      <c r="K44" s="23">
        <v>103</v>
      </c>
      <c r="L44" s="23" t="s">
        <v>84</v>
      </c>
      <c r="M44" s="23">
        <v>316</v>
      </c>
    </row>
    <row r="45" spans="1:13" x14ac:dyDescent="0.25">
      <c r="A45" s="22" t="s">
        <v>144</v>
      </c>
      <c r="B45" s="22" t="s">
        <v>50</v>
      </c>
      <c r="C45" s="25" t="s">
        <v>64</v>
      </c>
      <c r="D45" s="23">
        <v>92</v>
      </c>
      <c r="E45" s="23" t="s">
        <v>84</v>
      </c>
      <c r="F45" s="23">
        <v>50</v>
      </c>
      <c r="G45" s="23" t="s">
        <v>84</v>
      </c>
      <c r="H45" s="26">
        <v>173</v>
      </c>
      <c r="I45" s="23">
        <v>322</v>
      </c>
      <c r="J45" s="23" t="s">
        <v>84</v>
      </c>
      <c r="K45" s="23">
        <v>115</v>
      </c>
      <c r="L45" s="23" t="s">
        <v>84</v>
      </c>
      <c r="M45" s="23">
        <v>496</v>
      </c>
    </row>
    <row r="46" spans="1:13" x14ac:dyDescent="0.25">
      <c r="A46" s="22" t="s">
        <v>144</v>
      </c>
      <c r="B46" s="22" t="s">
        <v>50</v>
      </c>
      <c r="C46" s="25" t="s">
        <v>148</v>
      </c>
      <c r="D46" s="23">
        <v>81</v>
      </c>
      <c r="E46" s="23">
        <v>16</v>
      </c>
      <c r="F46" s="23">
        <v>17</v>
      </c>
      <c r="G46" s="23" t="s">
        <v>85</v>
      </c>
      <c r="H46" s="26">
        <v>114</v>
      </c>
      <c r="I46" s="23">
        <v>224</v>
      </c>
      <c r="J46" s="23">
        <v>65</v>
      </c>
      <c r="K46" s="23">
        <v>48</v>
      </c>
      <c r="L46" s="23" t="s">
        <v>85</v>
      </c>
      <c r="M46" s="23">
        <v>337</v>
      </c>
    </row>
    <row r="47" spans="1:13" x14ac:dyDescent="0.25">
      <c r="A47" s="22" t="s">
        <v>144</v>
      </c>
      <c r="B47" s="22" t="s">
        <v>50</v>
      </c>
      <c r="C47" s="29" t="s">
        <v>65</v>
      </c>
      <c r="D47" s="23">
        <v>52</v>
      </c>
      <c r="E47" s="23">
        <v>46</v>
      </c>
      <c r="F47" s="23">
        <v>15</v>
      </c>
      <c r="G47" s="23" t="s">
        <v>85</v>
      </c>
      <c r="H47" s="26">
        <v>113</v>
      </c>
      <c r="I47" s="23">
        <v>273</v>
      </c>
      <c r="J47" s="23">
        <v>144</v>
      </c>
      <c r="K47" s="23">
        <v>46</v>
      </c>
      <c r="L47" s="23" t="s">
        <v>85</v>
      </c>
      <c r="M47" s="23">
        <v>463</v>
      </c>
    </row>
    <row r="48" spans="1:13" x14ac:dyDescent="0.25">
      <c r="A48" s="22" t="s">
        <v>144</v>
      </c>
      <c r="B48" s="22" t="s">
        <v>50</v>
      </c>
      <c r="C48" s="25" t="s">
        <v>146</v>
      </c>
      <c r="D48" s="23">
        <v>98</v>
      </c>
      <c r="E48" s="23" t="s">
        <v>85</v>
      </c>
      <c r="F48" s="23" t="s">
        <v>84</v>
      </c>
      <c r="G48" s="23" t="s">
        <v>84</v>
      </c>
      <c r="H48" s="26">
        <v>148</v>
      </c>
      <c r="I48" s="23">
        <v>244</v>
      </c>
      <c r="J48" s="23" t="s">
        <v>84</v>
      </c>
      <c r="K48" s="23">
        <v>95</v>
      </c>
      <c r="L48" s="23" t="s">
        <v>84</v>
      </c>
      <c r="M48" s="23">
        <v>348</v>
      </c>
    </row>
    <row r="49" spans="1:13" x14ac:dyDescent="0.25">
      <c r="A49" s="22" t="s">
        <v>144</v>
      </c>
      <c r="B49" s="22" t="s">
        <v>50</v>
      </c>
      <c r="C49" s="25" t="s">
        <v>66</v>
      </c>
      <c r="D49" s="23">
        <v>55</v>
      </c>
      <c r="E49" s="23">
        <v>10</v>
      </c>
      <c r="F49" s="23">
        <v>20</v>
      </c>
      <c r="G49" s="23" t="s">
        <v>85</v>
      </c>
      <c r="H49" s="26">
        <v>85</v>
      </c>
      <c r="I49" s="23">
        <v>200</v>
      </c>
      <c r="J49" s="23">
        <v>39</v>
      </c>
      <c r="K49" s="23">
        <v>46</v>
      </c>
      <c r="L49" s="23" t="s">
        <v>85</v>
      </c>
      <c r="M49" s="23">
        <v>285</v>
      </c>
    </row>
    <row r="50" spans="1:13" x14ac:dyDescent="0.25">
      <c r="A50" s="22" t="s">
        <v>144</v>
      </c>
      <c r="B50" s="22" t="s">
        <v>50</v>
      </c>
      <c r="C50" s="25" t="s">
        <v>147</v>
      </c>
      <c r="D50" s="23">
        <v>100</v>
      </c>
      <c r="E50" s="23" t="s">
        <v>84</v>
      </c>
      <c r="F50" s="23">
        <v>31</v>
      </c>
      <c r="G50" s="23" t="s">
        <v>84</v>
      </c>
      <c r="H50" s="26">
        <v>138</v>
      </c>
      <c r="I50" s="23">
        <v>310</v>
      </c>
      <c r="J50" s="23" t="s">
        <v>84</v>
      </c>
      <c r="K50" s="23">
        <v>114</v>
      </c>
      <c r="L50" s="23" t="s">
        <v>84</v>
      </c>
      <c r="M50" s="23">
        <v>454</v>
      </c>
    </row>
    <row r="51" spans="1:13" x14ac:dyDescent="0.25">
      <c r="A51" s="22" t="s">
        <v>144</v>
      </c>
      <c r="B51" s="22" t="s">
        <v>50</v>
      </c>
      <c r="C51" s="25" t="s">
        <v>67</v>
      </c>
      <c r="D51" s="23">
        <v>107</v>
      </c>
      <c r="E51" s="23" t="s">
        <v>84</v>
      </c>
      <c r="F51" s="23">
        <v>52</v>
      </c>
      <c r="G51" s="23" t="s">
        <v>84</v>
      </c>
      <c r="H51" s="26">
        <v>179</v>
      </c>
      <c r="I51" s="23">
        <v>326</v>
      </c>
      <c r="J51" s="23" t="s">
        <v>84</v>
      </c>
      <c r="K51" s="23">
        <v>122</v>
      </c>
      <c r="L51" s="23" t="s">
        <v>84</v>
      </c>
      <c r="M51" s="23">
        <v>513</v>
      </c>
    </row>
    <row r="52" spans="1:13" x14ac:dyDescent="0.25">
      <c r="A52" s="22" t="s">
        <v>144</v>
      </c>
      <c r="B52" s="22" t="s">
        <v>50</v>
      </c>
      <c r="C52" s="25" t="s">
        <v>107</v>
      </c>
      <c r="D52" s="23">
        <v>75</v>
      </c>
      <c r="E52" s="23" t="s">
        <v>84</v>
      </c>
      <c r="F52" s="23">
        <v>60</v>
      </c>
      <c r="G52" s="23" t="s">
        <v>84</v>
      </c>
      <c r="H52" s="26">
        <v>147</v>
      </c>
      <c r="I52" s="23">
        <v>199</v>
      </c>
      <c r="J52" s="23" t="s">
        <v>84</v>
      </c>
      <c r="K52" s="23">
        <v>116</v>
      </c>
      <c r="L52" s="23" t="s">
        <v>84</v>
      </c>
      <c r="M52" s="23">
        <v>334</v>
      </c>
    </row>
    <row r="53" spans="1:13" x14ac:dyDescent="0.25">
      <c r="A53" s="22" t="s">
        <v>144</v>
      </c>
      <c r="B53" s="22" t="s">
        <v>50</v>
      </c>
      <c r="C53" s="27" t="s">
        <v>68</v>
      </c>
      <c r="D53" s="23">
        <v>121</v>
      </c>
      <c r="E53" s="23">
        <v>51</v>
      </c>
      <c r="F53" s="23">
        <v>17</v>
      </c>
      <c r="G53" s="23" t="s">
        <v>85</v>
      </c>
      <c r="H53" s="26">
        <v>189</v>
      </c>
      <c r="I53" s="23">
        <v>353</v>
      </c>
      <c r="J53" s="23">
        <v>185</v>
      </c>
      <c r="K53" s="23">
        <v>82</v>
      </c>
      <c r="L53" s="23" t="s">
        <v>85</v>
      </c>
      <c r="M53" s="23">
        <v>620</v>
      </c>
    </row>
    <row r="54" spans="1:13" x14ac:dyDescent="0.25">
      <c r="A54" s="22" t="s">
        <v>144</v>
      </c>
      <c r="B54" s="22" t="s">
        <v>50</v>
      </c>
      <c r="C54" s="27" t="s">
        <v>69</v>
      </c>
      <c r="D54" s="23">
        <v>53</v>
      </c>
      <c r="E54" s="23">
        <v>30</v>
      </c>
      <c r="F54" s="23">
        <v>15</v>
      </c>
      <c r="G54" s="23" t="s">
        <v>85</v>
      </c>
      <c r="H54" s="26">
        <v>98</v>
      </c>
      <c r="I54" s="23">
        <v>137</v>
      </c>
      <c r="J54" s="23">
        <v>89</v>
      </c>
      <c r="K54" s="23">
        <v>40</v>
      </c>
      <c r="L54" s="23" t="s">
        <v>85</v>
      </c>
      <c r="M54" s="23">
        <v>266</v>
      </c>
    </row>
    <row r="55" spans="1:13" x14ac:dyDescent="0.25">
      <c r="A55" s="22" t="s">
        <v>144</v>
      </c>
      <c r="B55" s="22" t="s">
        <v>50</v>
      </c>
      <c r="C55" s="27" t="s">
        <v>70</v>
      </c>
      <c r="D55" s="23">
        <v>14</v>
      </c>
      <c r="E55" s="23">
        <v>120</v>
      </c>
      <c r="F55" s="23">
        <v>23</v>
      </c>
      <c r="G55" s="23" t="s">
        <v>85</v>
      </c>
      <c r="H55" s="26">
        <v>157</v>
      </c>
      <c r="I55" s="23">
        <v>172</v>
      </c>
      <c r="J55" s="23">
        <v>304</v>
      </c>
      <c r="K55" s="23">
        <v>64</v>
      </c>
      <c r="L55" s="23" t="s">
        <v>85</v>
      </c>
      <c r="M55" s="23">
        <v>540</v>
      </c>
    </row>
    <row r="56" spans="1:13" x14ac:dyDescent="0.25">
      <c r="A56" s="22" t="s">
        <v>144</v>
      </c>
      <c r="B56" s="22" t="s">
        <v>50</v>
      </c>
      <c r="C56" s="25" t="s">
        <v>156</v>
      </c>
      <c r="D56" s="23">
        <v>12</v>
      </c>
      <c r="E56" s="23" t="s">
        <v>84</v>
      </c>
      <c r="F56" s="23" t="s">
        <v>84</v>
      </c>
      <c r="G56" s="23" t="s">
        <v>85</v>
      </c>
      <c r="H56" s="26">
        <v>18</v>
      </c>
      <c r="I56" s="23">
        <v>44</v>
      </c>
      <c r="J56" s="23" t="s">
        <v>84</v>
      </c>
      <c r="K56" s="23" t="s">
        <v>84</v>
      </c>
      <c r="L56" s="23" t="s">
        <v>85</v>
      </c>
      <c r="M56" s="23">
        <v>57</v>
      </c>
    </row>
    <row r="57" spans="1:13" x14ac:dyDescent="0.25">
      <c r="A57" s="4" t="s">
        <v>144</v>
      </c>
      <c r="B57" s="4" t="s">
        <v>50</v>
      </c>
      <c r="C57" s="14" t="s">
        <v>80</v>
      </c>
      <c r="D57" s="10">
        <v>2723</v>
      </c>
      <c r="E57" s="10">
        <v>633</v>
      </c>
      <c r="F57" s="10">
        <v>1107</v>
      </c>
      <c r="G57" s="10">
        <v>42</v>
      </c>
      <c r="H57" s="18">
        <v>4505</v>
      </c>
      <c r="I57" s="10">
        <v>8371</v>
      </c>
      <c r="J57" s="10">
        <v>2123</v>
      </c>
      <c r="K57" s="10">
        <v>2907</v>
      </c>
      <c r="L57" s="10">
        <v>42</v>
      </c>
      <c r="M57" s="10">
        <v>13443</v>
      </c>
    </row>
    <row r="58" spans="1:13" x14ac:dyDescent="0.25">
      <c r="A58" s="4" t="s">
        <v>144</v>
      </c>
      <c r="B58" s="4" t="s">
        <v>80</v>
      </c>
      <c r="C58" s="14" t="s">
        <v>80</v>
      </c>
      <c r="D58" s="10">
        <v>18536</v>
      </c>
      <c r="E58" s="10">
        <v>2586</v>
      </c>
      <c r="F58" s="10">
        <v>7058</v>
      </c>
      <c r="G58" s="10">
        <v>303</v>
      </c>
      <c r="H58" s="18">
        <v>28483</v>
      </c>
      <c r="I58" s="10">
        <v>49711</v>
      </c>
      <c r="J58" s="10">
        <v>8232</v>
      </c>
      <c r="K58" s="10">
        <v>16322</v>
      </c>
      <c r="L58" s="10">
        <v>305</v>
      </c>
      <c r="M58" s="10">
        <v>74570</v>
      </c>
    </row>
  </sheetData>
  <sheetProtection algorithmName="SHA-512" hashValue="zVdN8GnRterC53Xoj6K4wi/wRlWZ5I9+DZQnf02kYEaBiup/baN5e92lCMJ2JmGpmYYN8xLZCEuw+p0jeUegdQ==" saltValue="RG2nEElDEjU42In2cHLedA==" spinCount="100000" sheet="1" objects="1" scenarios="1" sort="0" autoFilter="0" pivotTables="0"/>
  <autoFilter ref="A1:N58" xr:uid="{A51580C4-943A-49F0-A94D-9F001EAB79C9}"/>
  <conditionalFormatting sqref="C35:J52 C56:J56 D35:M58 C2:M34">
    <cfRule type="cellIs" dxfId="5" priority="2" operator="lessThan">
      <formula>10</formula>
    </cfRule>
  </conditionalFormatting>
  <pageMargins left="0.7" right="0.7" top="0.75" bottom="0.75" header="0.3" footer="0.3"/>
  <pageSetup scale="60" fitToHeight="0" orientation="landscape" verticalDpi="0" r:id="rId1"/>
  <rowBreaks count="1" manualBreakCount="1">
    <brk id="2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BC15D-75C8-4504-8743-D9C52B524F72}">
  <sheetPr>
    <pageSetUpPr fitToPage="1"/>
  </sheetPr>
  <dimension ref="A1:I58"/>
  <sheetViews>
    <sheetView zoomScaleNormal="100" zoomScaleSheetLayoutView="100" workbookViewId="0">
      <pane ySplit="1" topLeftCell="A2" activePane="bottomLeft" state="frozen"/>
      <selection activeCell="C1" sqref="C1"/>
      <selection pane="bottomLeft"/>
    </sheetView>
  </sheetViews>
  <sheetFormatPr defaultRowHeight="15" x14ac:dyDescent="0.25"/>
  <cols>
    <col min="1" max="1" width="11.42578125" style="34" bestFit="1" customWidth="1"/>
    <col min="2" max="2" width="23.42578125" style="34" bestFit="1" customWidth="1"/>
    <col min="3" max="3" width="56" style="34" bestFit="1" customWidth="1"/>
    <col min="4" max="4" width="21.5703125" style="37" bestFit="1" customWidth="1"/>
    <col min="5" max="5" width="19.5703125" style="34" bestFit="1" customWidth="1"/>
    <col min="6" max="6" width="17.28515625" style="46" bestFit="1" customWidth="1"/>
    <col min="7" max="7" width="18.85546875" style="34" bestFit="1" customWidth="1"/>
    <col min="8" max="8" width="16.85546875" style="34" bestFit="1" customWidth="1"/>
    <col min="9" max="9" width="14.5703125" style="34" bestFit="1" customWidth="1"/>
    <col min="10" max="16384" width="9.140625" style="34"/>
  </cols>
  <sheetData>
    <row r="1" spans="1:9" x14ac:dyDescent="0.25">
      <c r="A1" s="31" t="s">
        <v>110</v>
      </c>
      <c r="B1" s="31" t="s">
        <v>102</v>
      </c>
      <c r="C1" s="31" t="s">
        <v>103</v>
      </c>
      <c r="D1" s="32" t="s">
        <v>152</v>
      </c>
      <c r="E1" s="31" t="s">
        <v>153</v>
      </c>
      <c r="F1" s="47" t="s">
        <v>115</v>
      </c>
      <c r="G1" s="31" t="s">
        <v>154</v>
      </c>
      <c r="H1" s="31" t="s">
        <v>155</v>
      </c>
      <c r="I1" s="31" t="s">
        <v>120</v>
      </c>
    </row>
    <row r="2" spans="1:9" x14ac:dyDescent="0.25">
      <c r="A2" s="34" t="s">
        <v>144</v>
      </c>
      <c r="B2" s="34" t="s">
        <v>0</v>
      </c>
      <c r="C2" s="34" t="s">
        <v>28</v>
      </c>
      <c r="D2" s="35">
        <v>0.68</v>
      </c>
      <c r="E2" s="35">
        <v>0.32</v>
      </c>
      <c r="F2" s="17">
        <v>1014</v>
      </c>
      <c r="G2" s="35">
        <v>0.68</v>
      </c>
      <c r="H2" s="35">
        <v>0.32</v>
      </c>
      <c r="I2" s="36">
        <v>2896</v>
      </c>
    </row>
    <row r="3" spans="1:9" x14ac:dyDescent="0.25">
      <c r="A3" s="34" t="s">
        <v>144</v>
      </c>
      <c r="B3" s="34" t="s">
        <v>0</v>
      </c>
      <c r="C3" s="34" t="s">
        <v>29</v>
      </c>
      <c r="D3" s="35">
        <v>0.61</v>
      </c>
      <c r="E3" s="35">
        <v>0.39</v>
      </c>
      <c r="F3" s="17">
        <v>1127</v>
      </c>
      <c r="G3" s="35">
        <v>0.64</v>
      </c>
      <c r="H3" s="35">
        <v>0.36</v>
      </c>
      <c r="I3" s="36">
        <v>4127</v>
      </c>
    </row>
    <row r="4" spans="1:9" x14ac:dyDescent="0.25">
      <c r="A4" s="34" t="s">
        <v>144</v>
      </c>
      <c r="B4" s="34" t="s">
        <v>0</v>
      </c>
      <c r="C4" s="34" t="s">
        <v>30</v>
      </c>
      <c r="D4" s="35">
        <v>0.55000000000000004</v>
      </c>
      <c r="E4" s="35">
        <v>0.45</v>
      </c>
      <c r="F4" s="17">
        <v>2405</v>
      </c>
      <c r="G4" s="35">
        <v>0.59</v>
      </c>
      <c r="H4" s="35">
        <v>0.41</v>
      </c>
      <c r="I4" s="36">
        <v>7352</v>
      </c>
    </row>
    <row r="5" spans="1:9" x14ac:dyDescent="0.25">
      <c r="A5" s="34" t="s">
        <v>144</v>
      </c>
      <c r="B5" s="34" t="s">
        <v>0</v>
      </c>
      <c r="C5" s="34" t="s">
        <v>31</v>
      </c>
      <c r="D5" s="35">
        <v>0.71</v>
      </c>
      <c r="E5" s="35">
        <v>0.28999999999999998</v>
      </c>
      <c r="F5" s="17">
        <v>279</v>
      </c>
      <c r="G5" s="35">
        <v>0.7</v>
      </c>
      <c r="H5" s="35">
        <v>0.3</v>
      </c>
      <c r="I5" s="36">
        <v>733</v>
      </c>
    </row>
    <row r="6" spans="1:9" x14ac:dyDescent="0.25">
      <c r="A6" s="34" t="s">
        <v>144</v>
      </c>
      <c r="B6" s="34" t="s">
        <v>0</v>
      </c>
      <c r="C6" s="34" t="s">
        <v>32</v>
      </c>
      <c r="D6" s="35">
        <v>0.47</v>
      </c>
      <c r="E6" s="35">
        <v>0.53</v>
      </c>
      <c r="F6" s="17">
        <v>1504</v>
      </c>
      <c r="G6" s="35">
        <v>0.52</v>
      </c>
      <c r="H6" s="35">
        <v>0.48</v>
      </c>
      <c r="I6" s="36">
        <v>4718</v>
      </c>
    </row>
    <row r="7" spans="1:9" x14ac:dyDescent="0.25">
      <c r="A7" s="38" t="s">
        <v>144</v>
      </c>
      <c r="B7" s="38" t="s">
        <v>0</v>
      </c>
      <c r="C7" s="38" t="s">
        <v>33</v>
      </c>
      <c r="D7" s="39">
        <v>0.59</v>
      </c>
      <c r="E7" s="39">
        <v>0.41</v>
      </c>
      <c r="F7" s="26">
        <v>1757</v>
      </c>
      <c r="G7" s="35">
        <v>0.62</v>
      </c>
      <c r="H7" s="35">
        <v>0.38</v>
      </c>
      <c r="I7" s="36">
        <v>5377</v>
      </c>
    </row>
    <row r="8" spans="1:9" x14ac:dyDescent="0.25">
      <c r="A8" s="33" t="s">
        <v>144</v>
      </c>
      <c r="B8" s="33" t="s">
        <v>0</v>
      </c>
      <c r="C8" s="33" t="s">
        <v>80</v>
      </c>
      <c r="D8" s="41">
        <v>0.56999999999999995</v>
      </c>
      <c r="E8" s="41">
        <v>0.43</v>
      </c>
      <c r="F8" s="18">
        <v>8086</v>
      </c>
      <c r="G8" s="41">
        <v>0.61</v>
      </c>
      <c r="H8" s="41">
        <v>0.39</v>
      </c>
      <c r="I8" s="42">
        <v>25216</v>
      </c>
    </row>
    <row r="9" spans="1:9" x14ac:dyDescent="0.25">
      <c r="A9" s="34" t="s">
        <v>144</v>
      </c>
      <c r="B9" s="34" t="s">
        <v>7</v>
      </c>
      <c r="C9" s="34" t="s">
        <v>34</v>
      </c>
      <c r="D9" s="35">
        <v>0.62</v>
      </c>
      <c r="E9" s="35">
        <v>0.38</v>
      </c>
      <c r="F9" s="17">
        <v>716</v>
      </c>
      <c r="G9" s="35">
        <v>0.64</v>
      </c>
      <c r="H9" s="35">
        <v>0.36</v>
      </c>
      <c r="I9" s="36">
        <v>1271</v>
      </c>
    </row>
    <row r="10" spans="1:9" x14ac:dyDescent="0.25">
      <c r="A10" s="34" t="s">
        <v>144</v>
      </c>
      <c r="B10" s="34" t="s">
        <v>7</v>
      </c>
      <c r="C10" s="34" t="s">
        <v>35</v>
      </c>
      <c r="D10" s="35">
        <v>0.56000000000000005</v>
      </c>
      <c r="E10" s="35">
        <v>0.44</v>
      </c>
      <c r="F10" s="17">
        <v>414</v>
      </c>
      <c r="G10" s="35">
        <v>0.57999999999999996</v>
      </c>
      <c r="H10" s="35">
        <v>0.42</v>
      </c>
      <c r="I10" s="36">
        <v>701</v>
      </c>
    </row>
    <row r="11" spans="1:9" x14ac:dyDescent="0.25">
      <c r="A11" s="34" t="s">
        <v>144</v>
      </c>
      <c r="B11" s="34" t="s">
        <v>7</v>
      </c>
      <c r="C11" s="34" t="s">
        <v>36</v>
      </c>
      <c r="D11" s="35">
        <v>0.59</v>
      </c>
      <c r="E11" s="35">
        <v>0.41</v>
      </c>
      <c r="F11" s="17">
        <v>886</v>
      </c>
      <c r="G11" s="35">
        <v>0.63</v>
      </c>
      <c r="H11" s="35">
        <v>0.37</v>
      </c>
      <c r="I11" s="36">
        <v>1426</v>
      </c>
    </row>
    <row r="12" spans="1:9" x14ac:dyDescent="0.25">
      <c r="A12" s="34" t="s">
        <v>144</v>
      </c>
      <c r="B12" s="34" t="s">
        <v>7</v>
      </c>
      <c r="C12" s="34" t="s">
        <v>37</v>
      </c>
      <c r="D12" s="35">
        <v>0.7</v>
      </c>
      <c r="E12" s="35">
        <v>0.3</v>
      </c>
      <c r="F12" s="17">
        <v>321</v>
      </c>
      <c r="G12" s="35">
        <v>0.73</v>
      </c>
      <c r="H12" s="35">
        <v>0.27</v>
      </c>
      <c r="I12" s="36">
        <v>497</v>
      </c>
    </row>
    <row r="13" spans="1:9" x14ac:dyDescent="0.25">
      <c r="A13" s="34" t="s">
        <v>144</v>
      </c>
      <c r="B13" s="34" t="s">
        <v>7</v>
      </c>
      <c r="C13" s="34" t="s">
        <v>38</v>
      </c>
      <c r="D13" s="35">
        <v>0.68</v>
      </c>
      <c r="E13" s="35">
        <v>0.32</v>
      </c>
      <c r="F13" s="17">
        <v>530</v>
      </c>
      <c r="G13" s="35">
        <v>0.68</v>
      </c>
      <c r="H13" s="35">
        <v>0.32</v>
      </c>
      <c r="I13" s="36">
        <v>909</v>
      </c>
    </row>
    <row r="14" spans="1:9" x14ac:dyDescent="0.25">
      <c r="A14" s="34" t="s">
        <v>144</v>
      </c>
      <c r="B14" s="34" t="s">
        <v>7</v>
      </c>
      <c r="C14" s="34" t="s">
        <v>39</v>
      </c>
      <c r="D14" s="35">
        <v>0.63</v>
      </c>
      <c r="E14" s="35">
        <v>0.37</v>
      </c>
      <c r="F14" s="17">
        <v>920</v>
      </c>
      <c r="G14" s="35">
        <v>0.64</v>
      </c>
      <c r="H14" s="35">
        <v>0.36</v>
      </c>
      <c r="I14" s="36">
        <v>1462</v>
      </c>
    </row>
    <row r="15" spans="1:9" x14ac:dyDescent="0.25">
      <c r="A15" s="34" t="s">
        <v>144</v>
      </c>
      <c r="B15" s="34" t="s">
        <v>7</v>
      </c>
      <c r="C15" s="34" t="s">
        <v>40</v>
      </c>
      <c r="D15" s="35">
        <v>0.64</v>
      </c>
      <c r="E15" s="35">
        <v>0.36</v>
      </c>
      <c r="F15" s="17">
        <v>433</v>
      </c>
      <c r="G15" s="35">
        <v>0.63</v>
      </c>
      <c r="H15" s="35">
        <v>0.37</v>
      </c>
      <c r="I15" s="36">
        <v>708</v>
      </c>
    </row>
    <row r="16" spans="1:9" x14ac:dyDescent="0.25">
      <c r="A16" s="34" t="s">
        <v>144</v>
      </c>
      <c r="B16" s="34" t="s">
        <v>7</v>
      </c>
      <c r="C16" s="34" t="s">
        <v>41</v>
      </c>
      <c r="D16" s="35">
        <v>0.61</v>
      </c>
      <c r="E16" s="35">
        <v>0.39</v>
      </c>
      <c r="F16" s="17">
        <v>714</v>
      </c>
      <c r="G16" s="35">
        <v>0.6</v>
      </c>
      <c r="H16" s="35">
        <v>0.4</v>
      </c>
      <c r="I16" s="36">
        <v>1251</v>
      </c>
    </row>
    <row r="17" spans="1:9" x14ac:dyDescent="0.25">
      <c r="A17" s="34" t="s">
        <v>144</v>
      </c>
      <c r="B17" s="34" t="s">
        <v>7</v>
      </c>
      <c r="C17" s="34" t="s">
        <v>42</v>
      </c>
      <c r="D17" s="35">
        <v>0.52</v>
      </c>
      <c r="E17" s="35">
        <v>0.48</v>
      </c>
      <c r="F17" s="17">
        <v>1326</v>
      </c>
      <c r="G17" s="35">
        <v>0.53</v>
      </c>
      <c r="H17" s="35">
        <v>0.47</v>
      </c>
      <c r="I17" s="36">
        <v>2131</v>
      </c>
    </row>
    <row r="18" spans="1:9" x14ac:dyDescent="0.25">
      <c r="A18" s="34" t="s">
        <v>144</v>
      </c>
      <c r="B18" s="34" t="s">
        <v>7</v>
      </c>
      <c r="C18" s="34" t="s">
        <v>43</v>
      </c>
      <c r="D18" s="35">
        <v>0.68</v>
      </c>
      <c r="E18" s="35">
        <v>0.32</v>
      </c>
      <c r="F18" s="17">
        <v>731</v>
      </c>
      <c r="G18" s="35">
        <v>0.7</v>
      </c>
      <c r="H18" s="35">
        <v>0.3</v>
      </c>
      <c r="I18" s="36">
        <v>1273</v>
      </c>
    </row>
    <row r="19" spans="1:9" x14ac:dyDescent="0.25">
      <c r="A19" s="34" t="s">
        <v>144</v>
      </c>
      <c r="B19" s="34" t="s">
        <v>7</v>
      </c>
      <c r="C19" s="34" t="s">
        <v>44</v>
      </c>
      <c r="D19" s="35">
        <v>0.6</v>
      </c>
      <c r="E19" s="35">
        <v>0.4</v>
      </c>
      <c r="F19" s="17">
        <v>465</v>
      </c>
      <c r="G19" s="35">
        <v>0.63</v>
      </c>
      <c r="H19" s="35">
        <v>0.37</v>
      </c>
      <c r="I19" s="36">
        <v>741</v>
      </c>
    </row>
    <row r="20" spans="1:9" x14ac:dyDescent="0.25">
      <c r="A20" s="34" t="s">
        <v>144</v>
      </c>
      <c r="B20" s="34" t="s">
        <v>7</v>
      </c>
      <c r="C20" s="34" t="s">
        <v>45</v>
      </c>
      <c r="D20" s="35">
        <v>0.61</v>
      </c>
      <c r="E20" s="35">
        <v>0.39</v>
      </c>
      <c r="F20" s="17">
        <v>954</v>
      </c>
      <c r="G20" s="35">
        <v>0.61</v>
      </c>
      <c r="H20" s="35">
        <v>0.39</v>
      </c>
      <c r="I20" s="36">
        <v>1617</v>
      </c>
    </row>
    <row r="21" spans="1:9" x14ac:dyDescent="0.25">
      <c r="A21" s="38" t="s">
        <v>144</v>
      </c>
      <c r="B21" s="38" t="s">
        <v>7</v>
      </c>
      <c r="C21" s="38" t="s">
        <v>46</v>
      </c>
      <c r="D21" s="39">
        <v>0.61</v>
      </c>
      <c r="E21" s="39">
        <v>0.39</v>
      </c>
      <c r="F21" s="26">
        <v>818</v>
      </c>
      <c r="G21" s="39">
        <v>0.64</v>
      </c>
      <c r="H21" s="39">
        <v>0.36</v>
      </c>
      <c r="I21" s="40">
        <v>1364</v>
      </c>
    </row>
    <row r="22" spans="1:9" x14ac:dyDescent="0.25">
      <c r="A22" s="33" t="s">
        <v>144</v>
      </c>
      <c r="B22" s="33" t="s">
        <v>7</v>
      </c>
      <c r="C22" s="33" t="s">
        <v>80</v>
      </c>
      <c r="D22" s="41">
        <v>0.61</v>
      </c>
      <c r="E22" s="41">
        <v>0.39</v>
      </c>
      <c r="F22" s="18">
        <v>9228</v>
      </c>
      <c r="G22" s="41">
        <v>0.62</v>
      </c>
      <c r="H22" s="41">
        <v>0.38</v>
      </c>
      <c r="I22" s="42">
        <v>15351</v>
      </c>
    </row>
    <row r="23" spans="1:9" x14ac:dyDescent="0.25">
      <c r="A23" s="34" t="s">
        <v>144</v>
      </c>
      <c r="B23" s="34" t="s">
        <v>21</v>
      </c>
      <c r="C23" s="34" t="s">
        <v>47</v>
      </c>
      <c r="D23" s="35">
        <v>0.63</v>
      </c>
      <c r="E23" s="35">
        <v>0.37</v>
      </c>
      <c r="F23" s="17">
        <v>1968</v>
      </c>
      <c r="G23" s="35">
        <v>0.65</v>
      </c>
      <c r="H23" s="35">
        <v>0.35</v>
      </c>
      <c r="I23" s="36">
        <v>5539</v>
      </c>
    </row>
    <row r="24" spans="1:9" x14ac:dyDescent="0.25">
      <c r="A24" s="34" t="s">
        <v>144</v>
      </c>
      <c r="B24" s="34" t="s">
        <v>21</v>
      </c>
      <c r="C24" s="34" t="s">
        <v>48</v>
      </c>
      <c r="D24" s="35">
        <v>0.54</v>
      </c>
      <c r="E24" s="35">
        <v>0.46</v>
      </c>
      <c r="F24" s="17">
        <v>3768</v>
      </c>
      <c r="G24" s="35">
        <v>0.54</v>
      </c>
      <c r="H24" s="35">
        <v>0.46</v>
      </c>
      <c r="I24" s="36">
        <v>12512</v>
      </c>
    </row>
    <row r="25" spans="1:9" x14ac:dyDescent="0.25">
      <c r="A25" s="34" t="s">
        <v>144</v>
      </c>
      <c r="B25" s="34" t="s">
        <v>21</v>
      </c>
      <c r="C25" s="34" t="s">
        <v>49</v>
      </c>
      <c r="D25" s="35">
        <v>0.64</v>
      </c>
      <c r="E25" s="35">
        <v>0.36</v>
      </c>
      <c r="F25" s="17">
        <v>928</v>
      </c>
      <c r="G25" s="35">
        <v>0.64</v>
      </c>
      <c r="H25" s="35">
        <v>0.36</v>
      </c>
      <c r="I25" s="36">
        <v>2509</v>
      </c>
    </row>
    <row r="26" spans="1:9" x14ac:dyDescent="0.25">
      <c r="A26" s="33" t="s">
        <v>144</v>
      </c>
      <c r="B26" s="33" t="s">
        <v>21</v>
      </c>
      <c r="C26" s="33" t="s">
        <v>80</v>
      </c>
      <c r="D26" s="41">
        <v>0.57999999999999996</v>
      </c>
      <c r="E26" s="41">
        <v>0.42</v>
      </c>
      <c r="F26" s="18">
        <v>6664</v>
      </c>
      <c r="G26" s="41">
        <v>0.57999999999999996</v>
      </c>
      <c r="H26" s="41">
        <v>0.42</v>
      </c>
      <c r="I26" s="42">
        <v>20560</v>
      </c>
    </row>
    <row r="27" spans="1:9" x14ac:dyDescent="0.25">
      <c r="A27" s="34" t="s">
        <v>144</v>
      </c>
      <c r="B27" s="34" t="s">
        <v>50</v>
      </c>
      <c r="C27" s="43" t="s">
        <v>151</v>
      </c>
      <c r="D27" s="35">
        <v>0.91</v>
      </c>
      <c r="E27" s="35">
        <v>0.09</v>
      </c>
      <c r="F27" s="17">
        <v>46</v>
      </c>
      <c r="G27" s="35">
        <v>0.89</v>
      </c>
      <c r="H27" s="35">
        <v>0.11</v>
      </c>
      <c r="I27" s="36">
        <v>148</v>
      </c>
    </row>
    <row r="28" spans="1:9" x14ac:dyDescent="0.25">
      <c r="A28" s="34" t="s">
        <v>144</v>
      </c>
      <c r="B28" s="34" t="s">
        <v>50</v>
      </c>
      <c r="C28" s="43" t="s">
        <v>51</v>
      </c>
      <c r="D28" s="35">
        <v>0.71</v>
      </c>
      <c r="E28" s="35">
        <v>0.28999999999999998</v>
      </c>
      <c r="F28" s="17">
        <v>380</v>
      </c>
      <c r="G28" s="35">
        <v>0.7</v>
      </c>
      <c r="H28" s="35">
        <v>0.3</v>
      </c>
      <c r="I28" s="36">
        <v>1185</v>
      </c>
    </row>
    <row r="29" spans="1:9" x14ac:dyDescent="0.25">
      <c r="A29" s="34" t="s">
        <v>144</v>
      </c>
      <c r="B29" s="34" t="s">
        <v>50</v>
      </c>
      <c r="C29" s="43" t="s">
        <v>109</v>
      </c>
      <c r="D29" s="35">
        <v>0.47</v>
      </c>
      <c r="E29" s="35">
        <v>0.53</v>
      </c>
      <c r="F29" s="17">
        <v>199</v>
      </c>
      <c r="G29" s="35">
        <v>0.59</v>
      </c>
      <c r="H29" s="35">
        <v>0.41</v>
      </c>
      <c r="I29" s="36">
        <v>461</v>
      </c>
    </row>
    <row r="30" spans="1:9" x14ac:dyDescent="0.25">
      <c r="A30" s="34" t="s">
        <v>144</v>
      </c>
      <c r="B30" s="34" t="s">
        <v>50</v>
      </c>
      <c r="C30" s="43" t="s">
        <v>52</v>
      </c>
      <c r="D30" s="35">
        <v>0.52</v>
      </c>
      <c r="E30" s="35">
        <v>0.48</v>
      </c>
      <c r="F30" s="17">
        <v>133</v>
      </c>
      <c r="G30" s="35">
        <v>0.53</v>
      </c>
      <c r="H30" s="35">
        <v>0.47</v>
      </c>
      <c r="I30" s="36">
        <v>340</v>
      </c>
    </row>
    <row r="31" spans="1:9" x14ac:dyDescent="0.25">
      <c r="A31" s="34" t="s">
        <v>144</v>
      </c>
      <c r="B31" s="34" t="s">
        <v>50</v>
      </c>
      <c r="C31" s="43" t="s">
        <v>108</v>
      </c>
      <c r="D31" s="35">
        <v>0.59</v>
      </c>
      <c r="E31" s="35">
        <v>0.41</v>
      </c>
      <c r="F31" s="17">
        <v>262</v>
      </c>
      <c r="G31" s="35">
        <v>0.65</v>
      </c>
      <c r="H31" s="35">
        <v>0.35</v>
      </c>
      <c r="I31" s="36">
        <v>831</v>
      </c>
    </row>
    <row r="32" spans="1:9" x14ac:dyDescent="0.25">
      <c r="A32" s="34" t="s">
        <v>144</v>
      </c>
      <c r="B32" s="34" t="s">
        <v>50</v>
      </c>
      <c r="C32" s="43" t="s">
        <v>53</v>
      </c>
      <c r="D32" s="35">
        <v>0.56999999999999995</v>
      </c>
      <c r="E32" s="35">
        <v>0.43</v>
      </c>
      <c r="F32" s="17">
        <v>173</v>
      </c>
      <c r="G32" s="35">
        <v>0.57999999999999996</v>
      </c>
      <c r="H32" s="35">
        <v>0.42</v>
      </c>
      <c r="I32" s="36">
        <v>487</v>
      </c>
    </row>
    <row r="33" spans="1:9" x14ac:dyDescent="0.25">
      <c r="A33" s="34" t="s">
        <v>144</v>
      </c>
      <c r="B33" s="34" t="s">
        <v>50</v>
      </c>
      <c r="C33" s="43" t="s">
        <v>54</v>
      </c>
      <c r="D33" s="35">
        <v>0.62</v>
      </c>
      <c r="E33" s="35">
        <v>0.38</v>
      </c>
      <c r="F33" s="17">
        <v>473</v>
      </c>
      <c r="G33" s="35">
        <v>0.61</v>
      </c>
      <c r="H33" s="35">
        <v>0.39</v>
      </c>
      <c r="I33" s="36">
        <v>1086</v>
      </c>
    </row>
    <row r="34" spans="1:9" x14ac:dyDescent="0.25">
      <c r="A34" s="34" t="s">
        <v>144</v>
      </c>
      <c r="B34" s="34" t="s">
        <v>50</v>
      </c>
      <c r="C34" s="43" t="s">
        <v>55</v>
      </c>
      <c r="D34" s="35">
        <v>0.8</v>
      </c>
      <c r="E34" s="35">
        <v>0.2</v>
      </c>
      <c r="F34" s="17">
        <v>45</v>
      </c>
      <c r="G34" s="35">
        <v>0.69</v>
      </c>
      <c r="H34" s="35">
        <v>0.31</v>
      </c>
      <c r="I34" s="36">
        <v>114</v>
      </c>
    </row>
    <row r="35" spans="1:9" x14ac:dyDescent="0.25">
      <c r="A35" s="34" t="s">
        <v>144</v>
      </c>
      <c r="B35" s="34" t="s">
        <v>50</v>
      </c>
      <c r="C35" s="43" t="s">
        <v>56</v>
      </c>
      <c r="D35" s="35">
        <v>0.54</v>
      </c>
      <c r="E35" s="35">
        <v>0.46</v>
      </c>
      <c r="F35" s="17">
        <v>204</v>
      </c>
      <c r="G35" s="35">
        <v>0.56000000000000005</v>
      </c>
      <c r="H35" s="35">
        <v>0.44</v>
      </c>
      <c r="I35" s="36">
        <v>572</v>
      </c>
    </row>
    <row r="36" spans="1:9" x14ac:dyDescent="0.25">
      <c r="A36" s="34" t="s">
        <v>144</v>
      </c>
      <c r="B36" s="34" t="s">
        <v>50</v>
      </c>
      <c r="C36" s="43" t="s">
        <v>57</v>
      </c>
      <c r="D36" s="35" t="s">
        <v>84</v>
      </c>
      <c r="E36" s="35" t="s">
        <v>85</v>
      </c>
      <c r="F36" s="17" t="s">
        <v>84</v>
      </c>
      <c r="G36" s="35">
        <v>0.85</v>
      </c>
      <c r="H36" s="35">
        <v>0.15</v>
      </c>
      <c r="I36" s="36">
        <v>13</v>
      </c>
    </row>
    <row r="37" spans="1:9" x14ac:dyDescent="0.25">
      <c r="A37" s="34" t="s">
        <v>144</v>
      </c>
      <c r="B37" s="34" t="s">
        <v>50</v>
      </c>
      <c r="C37" s="43" t="s">
        <v>150</v>
      </c>
      <c r="D37" s="35">
        <v>0.69</v>
      </c>
      <c r="E37" s="35">
        <v>0.31</v>
      </c>
      <c r="F37" s="17">
        <v>54</v>
      </c>
      <c r="G37" s="35">
        <v>0.63</v>
      </c>
      <c r="H37" s="35">
        <v>0.37</v>
      </c>
      <c r="I37" s="36">
        <v>166</v>
      </c>
    </row>
    <row r="38" spans="1:9" x14ac:dyDescent="0.25">
      <c r="A38" s="34" t="s">
        <v>144</v>
      </c>
      <c r="B38" s="34" t="s">
        <v>50</v>
      </c>
      <c r="C38" s="43" t="s">
        <v>149</v>
      </c>
      <c r="D38" s="35">
        <v>0.52</v>
      </c>
      <c r="E38" s="35">
        <v>0.48</v>
      </c>
      <c r="F38" s="17">
        <v>60</v>
      </c>
      <c r="G38" s="35">
        <v>0.63</v>
      </c>
      <c r="H38" s="35">
        <v>0.37</v>
      </c>
      <c r="I38" s="36">
        <v>208</v>
      </c>
    </row>
    <row r="39" spans="1:9" x14ac:dyDescent="0.25">
      <c r="A39" s="34" t="s">
        <v>144</v>
      </c>
      <c r="B39" s="34" t="s">
        <v>50</v>
      </c>
      <c r="C39" s="43" t="s">
        <v>58</v>
      </c>
      <c r="D39" s="35">
        <v>0.63</v>
      </c>
      <c r="E39" s="35">
        <v>0.37</v>
      </c>
      <c r="F39" s="17">
        <v>35</v>
      </c>
      <c r="G39" s="35">
        <v>0.67</v>
      </c>
      <c r="H39" s="35">
        <v>0.33</v>
      </c>
      <c r="I39" s="36">
        <v>78</v>
      </c>
    </row>
    <row r="40" spans="1:9" x14ac:dyDescent="0.25">
      <c r="A40" s="34" t="s">
        <v>144</v>
      </c>
      <c r="B40" s="34" t="s">
        <v>50</v>
      </c>
      <c r="C40" s="43" t="s">
        <v>59</v>
      </c>
      <c r="D40" s="35">
        <v>0.71</v>
      </c>
      <c r="E40" s="35">
        <v>0.28999999999999998</v>
      </c>
      <c r="F40" s="17">
        <v>306</v>
      </c>
      <c r="G40" s="35">
        <v>0.69</v>
      </c>
      <c r="H40" s="35">
        <v>0.31</v>
      </c>
      <c r="I40" s="36">
        <v>1149</v>
      </c>
    </row>
    <row r="41" spans="1:9" x14ac:dyDescent="0.25">
      <c r="A41" s="34" t="s">
        <v>144</v>
      </c>
      <c r="B41" s="34" t="s">
        <v>50</v>
      </c>
      <c r="C41" s="43" t="s">
        <v>60</v>
      </c>
      <c r="D41" s="35">
        <v>0.56999999999999995</v>
      </c>
      <c r="E41" s="35">
        <v>0.43</v>
      </c>
      <c r="F41" s="17" t="s">
        <v>84</v>
      </c>
      <c r="G41" s="35">
        <v>0.82</v>
      </c>
      <c r="H41" s="35">
        <v>0.18</v>
      </c>
      <c r="I41" s="36">
        <v>38</v>
      </c>
    </row>
    <row r="42" spans="1:9" x14ac:dyDescent="0.25">
      <c r="A42" s="34" t="s">
        <v>144</v>
      </c>
      <c r="B42" s="34" t="s">
        <v>50</v>
      </c>
      <c r="C42" s="43" t="s">
        <v>61</v>
      </c>
      <c r="D42" s="35">
        <v>0.68</v>
      </c>
      <c r="E42" s="35">
        <v>0.32</v>
      </c>
      <c r="F42" s="17">
        <v>109</v>
      </c>
      <c r="G42" s="35">
        <v>0.75</v>
      </c>
      <c r="H42" s="35">
        <v>0.25</v>
      </c>
      <c r="I42" s="36">
        <v>449</v>
      </c>
    </row>
    <row r="43" spans="1:9" x14ac:dyDescent="0.25">
      <c r="A43" s="34" t="s">
        <v>144</v>
      </c>
      <c r="B43" s="34" t="s">
        <v>50</v>
      </c>
      <c r="C43" s="43" t="s">
        <v>62</v>
      </c>
      <c r="D43" s="35">
        <v>0.6</v>
      </c>
      <c r="E43" s="35">
        <v>0.4</v>
      </c>
      <c r="F43" s="17">
        <v>355</v>
      </c>
      <c r="G43" s="35">
        <v>0.61</v>
      </c>
      <c r="H43" s="35">
        <v>0.39</v>
      </c>
      <c r="I43" s="36">
        <v>1089</v>
      </c>
    </row>
    <row r="44" spans="1:9" x14ac:dyDescent="0.25">
      <c r="A44" s="34" t="s">
        <v>144</v>
      </c>
      <c r="B44" s="34" t="s">
        <v>50</v>
      </c>
      <c r="C44" s="43" t="s">
        <v>63</v>
      </c>
      <c r="D44" s="35">
        <v>0.71</v>
      </c>
      <c r="E44" s="35">
        <v>0.28999999999999998</v>
      </c>
      <c r="F44" s="17">
        <v>97</v>
      </c>
      <c r="G44" s="35">
        <v>0.68</v>
      </c>
      <c r="H44" s="35">
        <v>0.32</v>
      </c>
      <c r="I44" s="36">
        <v>316</v>
      </c>
    </row>
    <row r="45" spans="1:9" x14ac:dyDescent="0.25">
      <c r="A45" s="34" t="s">
        <v>144</v>
      </c>
      <c r="B45" s="34" t="s">
        <v>50</v>
      </c>
      <c r="C45" s="43" t="s">
        <v>64</v>
      </c>
      <c r="D45" s="35">
        <v>0.61</v>
      </c>
      <c r="E45" s="35">
        <v>0.39</v>
      </c>
      <c r="F45" s="17">
        <v>173</v>
      </c>
      <c r="G45" s="35">
        <v>0.65</v>
      </c>
      <c r="H45" s="35">
        <v>0.35</v>
      </c>
      <c r="I45" s="36">
        <v>496</v>
      </c>
    </row>
    <row r="46" spans="1:9" x14ac:dyDescent="0.25">
      <c r="A46" s="34" t="s">
        <v>144</v>
      </c>
      <c r="B46" s="34" t="s">
        <v>50</v>
      </c>
      <c r="C46" s="43" t="s">
        <v>148</v>
      </c>
      <c r="D46" s="35">
        <v>0.45</v>
      </c>
      <c r="E46" s="35">
        <v>0.55000000000000004</v>
      </c>
      <c r="F46" s="17">
        <v>114</v>
      </c>
      <c r="G46" s="35">
        <v>0.55000000000000004</v>
      </c>
      <c r="H46" s="35">
        <v>0.45</v>
      </c>
      <c r="I46" s="36">
        <v>337</v>
      </c>
    </row>
    <row r="47" spans="1:9" x14ac:dyDescent="0.25">
      <c r="A47" s="34" t="s">
        <v>144</v>
      </c>
      <c r="B47" s="34" t="s">
        <v>50</v>
      </c>
      <c r="C47" s="44" t="s">
        <v>65</v>
      </c>
      <c r="D47" s="35">
        <v>0.51</v>
      </c>
      <c r="E47" s="35">
        <v>0.49</v>
      </c>
      <c r="F47" s="17">
        <v>113</v>
      </c>
      <c r="G47" s="35">
        <v>0.59</v>
      </c>
      <c r="H47" s="35">
        <v>0.41</v>
      </c>
      <c r="I47" s="36">
        <v>463</v>
      </c>
    </row>
    <row r="48" spans="1:9" x14ac:dyDescent="0.25">
      <c r="A48" s="34" t="s">
        <v>144</v>
      </c>
      <c r="B48" s="34" t="s">
        <v>50</v>
      </c>
      <c r="C48" s="43" t="s">
        <v>146</v>
      </c>
      <c r="D48" s="35">
        <v>0.85</v>
      </c>
      <c r="E48" s="35">
        <v>0.15</v>
      </c>
      <c r="F48" s="17">
        <v>148</v>
      </c>
      <c r="G48" s="35">
        <v>0.9</v>
      </c>
      <c r="H48" s="35">
        <v>0.1</v>
      </c>
      <c r="I48" s="36">
        <v>348</v>
      </c>
    </row>
    <row r="49" spans="1:9" x14ac:dyDescent="0.25">
      <c r="A49" s="34" t="s">
        <v>144</v>
      </c>
      <c r="B49" s="34" t="s">
        <v>50</v>
      </c>
      <c r="C49" s="43" t="s">
        <v>66</v>
      </c>
      <c r="D49" s="35">
        <v>0.46</v>
      </c>
      <c r="E49" s="35">
        <v>0.54</v>
      </c>
      <c r="F49" s="17">
        <v>85</v>
      </c>
      <c r="G49" s="35">
        <v>0.54</v>
      </c>
      <c r="H49" s="35">
        <v>0.46</v>
      </c>
      <c r="I49" s="36">
        <v>285</v>
      </c>
    </row>
    <row r="50" spans="1:9" x14ac:dyDescent="0.25">
      <c r="A50" s="34" t="s">
        <v>144</v>
      </c>
      <c r="B50" s="34" t="s">
        <v>50</v>
      </c>
      <c r="C50" s="43" t="s">
        <v>147</v>
      </c>
      <c r="D50" s="35">
        <v>0.65</v>
      </c>
      <c r="E50" s="35">
        <v>0.35</v>
      </c>
      <c r="F50" s="17">
        <v>138</v>
      </c>
      <c r="G50" s="35">
        <v>0.73</v>
      </c>
      <c r="H50" s="35">
        <v>0.27</v>
      </c>
      <c r="I50" s="36">
        <v>454</v>
      </c>
    </row>
    <row r="51" spans="1:9" x14ac:dyDescent="0.25">
      <c r="A51" s="34" t="s">
        <v>144</v>
      </c>
      <c r="B51" s="34" t="s">
        <v>50</v>
      </c>
      <c r="C51" s="43" t="s">
        <v>67</v>
      </c>
      <c r="D51" s="35">
        <v>0.55000000000000004</v>
      </c>
      <c r="E51" s="35">
        <v>0.45</v>
      </c>
      <c r="F51" s="17">
        <v>179</v>
      </c>
      <c r="G51" s="35">
        <v>0.63</v>
      </c>
      <c r="H51" s="35">
        <v>0.37</v>
      </c>
      <c r="I51" s="36">
        <v>513</v>
      </c>
    </row>
    <row r="52" spans="1:9" x14ac:dyDescent="0.25">
      <c r="A52" s="34" t="s">
        <v>144</v>
      </c>
      <c r="B52" s="34" t="s">
        <v>50</v>
      </c>
      <c r="C52" s="43" t="s">
        <v>107</v>
      </c>
      <c r="D52" s="35">
        <v>0.65</v>
      </c>
      <c r="E52" s="35">
        <v>0.35</v>
      </c>
      <c r="F52" s="17">
        <v>147</v>
      </c>
      <c r="G52" s="35">
        <v>0.67</v>
      </c>
      <c r="H52" s="35">
        <v>0.33</v>
      </c>
      <c r="I52" s="36">
        <v>334</v>
      </c>
    </row>
    <row r="53" spans="1:9" x14ac:dyDescent="0.25">
      <c r="A53" s="34" t="s">
        <v>144</v>
      </c>
      <c r="B53" s="34" t="s">
        <v>50</v>
      </c>
      <c r="C53" s="45" t="s">
        <v>68</v>
      </c>
      <c r="D53" s="35">
        <v>0.65</v>
      </c>
      <c r="E53" s="35">
        <v>0.35</v>
      </c>
      <c r="F53" s="17">
        <v>189</v>
      </c>
      <c r="G53" s="35">
        <v>0.65</v>
      </c>
      <c r="H53" s="35">
        <v>0.35</v>
      </c>
      <c r="I53" s="36">
        <v>620</v>
      </c>
    </row>
    <row r="54" spans="1:9" x14ac:dyDescent="0.25">
      <c r="A54" s="34" t="s">
        <v>144</v>
      </c>
      <c r="B54" s="34" t="s">
        <v>50</v>
      </c>
      <c r="C54" s="45" t="s">
        <v>69</v>
      </c>
      <c r="D54" s="35">
        <v>0.56000000000000005</v>
      </c>
      <c r="E54" s="35">
        <v>0.44</v>
      </c>
      <c r="F54" s="17">
        <v>98</v>
      </c>
      <c r="G54" s="35">
        <v>0.6</v>
      </c>
      <c r="H54" s="35">
        <v>0.4</v>
      </c>
      <c r="I54" s="36">
        <v>266</v>
      </c>
    </row>
    <row r="55" spans="1:9" x14ac:dyDescent="0.25">
      <c r="A55" s="34" t="s">
        <v>144</v>
      </c>
      <c r="B55" s="34" t="s">
        <v>50</v>
      </c>
      <c r="C55" s="45" t="s">
        <v>70</v>
      </c>
      <c r="D55" s="35">
        <v>0.45</v>
      </c>
      <c r="E55" s="35">
        <v>0.55000000000000004</v>
      </c>
      <c r="F55" s="17">
        <v>157</v>
      </c>
      <c r="G55" s="35">
        <v>0.48</v>
      </c>
      <c r="H55" s="35">
        <v>0.52</v>
      </c>
      <c r="I55" s="36">
        <v>540</v>
      </c>
    </row>
    <row r="56" spans="1:9" x14ac:dyDescent="0.25">
      <c r="A56" s="34" t="s">
        <v>144</v>
      </c>
      <c r="B56" s="34" t="s">
        <v>50</v>
      </c>
      <c r="C56" s="43" t="s">
        <v>156</v>
      </c>
      <c r="D56" s="35">
        <v>0.33</v>
      </c>
      <c r="E56" s="35">
        <v>0.67</v>
      </c>
      <c r="F56" s="17">
        <v>18</v>
      </c>
      <c r="G56" s="35">
        <v>0.54</v>
      </c>
      <c r="H56" s="35">
        <v>0.46</v>
      </c>
      <c r="I56" s="36">
        <v>57</v>
      </c>
    </row>
    <row r="57" spans="1:9" x14ac:dyDescent="0.25">
      <c r="A57" s="33" t="s">
        <v>144</v>
      </c>
      <c r="B57" s="33" t="s">
        <v>50</v>
      </c>
      <c r="C57" s="33" t="s">
        <v>80</v>
      </c>
      <c r="D57" s="41">
        <v>0.61</v>
      </c>
      <c r="E57" s="41">
        <v>0.39</v>
      </c>
      <c r="F57" s="18">
        <v>4505</v>
      </c>
      <c r="G57" s="41">
        <v>0.64</v>
      </c>
      <c r="H57" s="41">
        <v>0.36</v>
      </c>
      <c r="I57" s="42">
        <v>13443</v>
      </c>
    </row>
    <row r="58" spans="1:9" x14ac:dyDescent="0.25">
      <c r="A58" s="33" t="s">
        <v>144</v>
      </c>
      <c r="B58" s="33" t="s">
        <v>80</v>
      </c>
      <c r="C58" s="33" t="s">
        <v>80</v>
      </c>
      <c r="D58" s="41">
        <v>0.59</v>
      </c>
      <c r="E58" s="41">
        <v>0.41</v>
      </c>
      <c r="F58" s="18">
        <v>28483</v>
      </c>
      <c r="G58" s="41">
        <v>0.61</v>
      </c>
      <c r="H58" s="41">
        <v>0.39</v>
      </c>
      <c r="I58" s="42">
        <v>74570</v>
      </c>
    </row>
  </sheetData>
  <sheetProtection algorithmName="SHA-512" hashValue="LOF7TyPQfN5/tg5cJdQR03/6lMz5MRXcz0O1kvNZitQpXf6EmVW85nwqQzfB+WCWN9mEnjbjrzVOZLc56ge9mg==" saltValue="Dvz1PPw8uxEP82/sP1wxEg==" spinCount="100000" sheet="1" objects="1" scenarios="1" sort="0" autoFilter="0" pivotTables="0"/>
  <autoFilter ref="A1:I58" xr:uid="{CB033D02-8281-4CAB-8220-1C60C232B7E4}"/>
  <conditionalFormatting sqref="C27:C52 C56">
    <cfRule type="cellIs" dxfId="4" priority="1" operator="lessThan">
      <formula>10</formula>
    </cfRule>
  </conditionalFormatting>
  <pageMargins left="0.7" right="0.7" top="0.75" bottom="0.75" header="0.3" footer="0.3"/>
  <pageSetup scale="61" fitToHeight="0" orientation="landscape" verticalDpi="0" r:id="rId1"/>
  <rowBreaks count="1" manualBreakCount="1">
    <brk id="2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552A1-4EFA-4263-9755-6A59BE93D75A}">
  <sheetPr>
    <pageSetUpPr fitToPage="1"/>
  </sheetPr>
  <dimension ref="A1:Q58"/>
  <sheetViews>
    <sheetView zoomScaleNormal="100" zoomScaleSheetLayoutView="100" workbookViewId="0">
      <pane xSplit="3" ySplit="1" topLeftCell="D2" activePane="bottomRight" state="frozen"/>
      <selection activeCell="C1" sqref="C1"/>
      <selection pane="topRight" activeCell="C1" sqref="C1"/>
      <selection pane="bottomLeft" activeCell="C1" sqref="C1"/>
      <selection pane="bottomRight"/>
    </sheetView>
  </sheetViews>
  <sheetFormatPr defaultRowHeight="15" x14ac:dyDescent="0.25"/>
  <cols>
    <col min="1" max="1" width="8.7109375" style="22" bestFit="1" customWidth="1"/>
    <col min="2" max="2" width="23.42578125" style="22" bestFit="1" customWidth="1"/>
    <col min="3" max="3" width="56" style="22" bestFit="1" customWidth="1"/>
    <col min="4" max="4" width="16.5703125" style="22" bestFit="1" customWidth="1"/>
    <col min="5" max="5" width="17.7109375" style="22" bestFit="1" customWidth="1"/>
    <col min="6" max="6" width="19.5703125" style="22" bestFit="1" customWidth="1"/>
    <col min="7" max="7" width="17.28515625" style="22" bestFit="1" customWidth="1"/>
    <col min="8" max="8" width="12" style="22" customWidth="1"/>
    <col min="9" max="9" width="20.140625" style="22" bestFit="1" customWidth="1"/>
    <col min="10" max="10" width="21.140625" style="22" bestFit="1" customWidth="1"/>
    <col min="11" max="11" width="23.140625" style="22" bestFit="1" customWidth="1"/>
    <col min="12" max="12" width="20.7109375" style="22" bestFit="1" customWidth="1"/>
    <col min="13" max="13" width="12.85546875" style="22" bestFit="1" customWidth="1"/>
    <col min="14" max="14" width="20.140625" bestFit="1" customWidth="1"/>
    <col min="15" max="15" width="21" style="22" bestFit="1" customWidth="1"/>
    <col min="16" max="16" width="23.140625" style="22" bestFit="1" customWidth="1"/>
    <col min="17" max="17" width="20.7109375" style="22" bestFit="1" customWidth="1"/>
    <col min="18" max="18" width="12.85546875" style="22" bestFit="1" customWidth="1"/>
    <col min="19" max="16384" width="9.140625" style="22"/>
  </cols>
  <sheetData>
    <row r="1" spans="1:17" s="48" customFormat="1" ht="45" x14ac:dyDescent="0.25">
      <c r="A1" s="13" t="s">
        <v>110</v>
      </c>
      <c r="B1" s="13" t="s">
        <v>102</v>
      </c>
      <c r="C1" s="13" t="s">
        <v>103</v>
      </c>
      <c r="D1" s="13" t="s">
        <v>121</v>
      </c>
      <c r="E1" s="13" t="s">
        <v>122</v>
      </c>
      <c r="F1" s="13" t="s">
        <v>123</v>
      </c>
      <c r="G1" s="13" t="s">
        <v>124</v>
      </c>
      <c r="H1" s="20" t="s">
        <v>125</v>
      </c>
      <c r="I1" s="13" t="s">
        <v>126</v>
      </c>
      <c r="J1" s="13" t="s">
        <v>127</v>
      </c>
      <c r="K1" s="13" t="s">
        <v>128</v>
      </c>
      <c r="L1" s="13" t="s">
        <v>129</v>
      </c>
      <c r="M1" s="13" t="s">
        <v>120</v>
      </c>
      <c r="N1"/>
    </row>
    <row r="2" spans="1:17" x14ac:dyDescent="0.25">
      <c r="A2" s="22" t="s">
        <v>144</v>
      </c>
      <c r="B2" s="22" t="s">
        <v>0</v>
      </c>
      <c r="C2" s="22" t="s">
        <v>28</v>
      </c>
      <c r="D2" s="24">
        <v>0.26</v>
      </c>
      <c r="E2" s="24">
        <v>0.62</v>
      </c>
      <c r="F2" s="24">
        <v>7.0000000000000007E-2</v>
      </c>
      <c r="G2" s="24">
        <v>0.06</v>
      </c>
      <c r="H2" s="26">
        <v>1004</v>
      </c>
      <c r="I2" s="24">
        <v>0.22</v>
      </c>
      <c r="J2" s="24">
        <v>0.67</v>
      </c>
      <c r="K2" s="24">
        <v>0.06</v>
      </c>
      <c r="L2" s="24">
        <v>0.05</v>
      </c>
      <c r="M2" s="23">
        <v>2871</v>
      </c>
      <c r="O2" s="30"/>
      <c r="P2" s="30"/>
      <c r="Q2" s="30"/>
    </row>
    <row r="3" spans="1:17" x14ac:dyDescent="0.25">
      <c r="A3" s="22" t="s">
        <v>144</v>
      </c>
      <c r="B3" s="22" t="s">
        <v>0</v>
      </c>
      <c r="C3" s="22" t="s">
        <v>29</v>
      </c>
      <c r="D3" s="24">
        <v>7.0000000000000007E-2</v>
      </c>
      <c r="E3" s="24">
        <v>0.87</v>
      </c>
      <c r="F3" s="24">
        <v>0.03</v>
      </c>
      <c r="G3" s="24">
        <v>0.03</v>
      </c>
      <c r="H3" s="26">
        <v>1115</v>
      </c>
      <c r="I3" s="24">
        <v>0.05</v>
      </c>
      <c r="J3" s="24">
        <v>0.89</v>
      </c>
      <c r="K3" s="24">
        <v>0.03</v>
      </c>
      <c r="L3" s="24">
        <v>0.03</v>
      </c>
      <c r="M3" s="23">
        <v>4124</v>
      </c>
      <c r="P3" s="30"/>
      <c r="Q3" s="30"/>
    </row>
    <row r="4" spans="1:17" x14ac:dyDescent="0.25">
      <c r="A4" s="22" t="s">
        <v>144</v>
      </c>
      <c r="B4" s="22" t="s">
        <v>0</v>
      </c>
      <c r="C4" s="22" t="s">
        <v>30</v>
      </c>
      <c r="D4" s="24">
        <v>0.17</v>
      </c>
      <c r="E4" s="24">
        <v>0.68</v>
      </c>
      <c r="F4" s="24">
        <v>7.0000000000000007E-2</v>
      </c>
      <c r="G4" s="24">
        <v>7.0000000000000007E-2</v>
      </c>
      <c r="H4" s="26">
        <v>2387</v>
      </c>
      <c r="I4" s="24">
        <v>0.16</v>
      </c>
      <c r="J4" s="24">
        <v>0.71</v>
      </c>
      <c r="K4" s="24">
        <v>0.06</v>
      </c>
      <c r="L4" s="24">
        <v>7.0000000000000007E-2</v>
      </c>
      <c r="M4" s="23">
        <v>7312</v>
      </c>
      <c r="O4" s="30"/>
      <c r="P4" s="30"/>
      <c r="Q4" s="30"/>
    </row>
    <row r="5" spans="1:17" x14ac:dyDescent="0.25">
      <c r="A5" s="22" t="s">
        <v>144</v>
      </c>
      <c r="B5" s="22" t="s">
        <v>0</v>
      </c>
      <c r="C5" s="22" t="s">
        <v>31</v>
      </c>
      <c r="D5" s="24">
        <v>0.88</v>
      </c>
      <c r="E5" s="24">
        <v>7.0000000000000007E-2</v>
      </c>
      <c r="F5" s="24">
        <v>0.03</v>
      </c>
      <c r="G5" s="24">
        <v>0.02</v>
      </c>
      <c r="H5" s="26">
        <v>279</v>
      </c>
      <c r="I5" s="24">
        <v>0.82</v>
      </c>
      <c r="J5" s="24">
        <v>0.14000000000000001</v>
      </c>
      <c r="K5" s="24">
        <v>0.02</v>
      </c>
      <c r="L5" s="24">
        <v>0.02</v>
      </c>
      <c r="M5" s="23">
        <v>731</v>
      </c>
      <c r="O5" s="30"/>
      <c r="P5" s="30"/>
      <c r="Q5" s="30"/>
    </row>
    <row r="6" spans="1:17" x14ac:dyDescent="0.25">
      <c r="A6" s="22" t="s">
        <v>144</v>
      </c>
      <c r="B6" s="22" t="s">
        <v>0</v>
      </c>
      <c r="C6" s="22" t="s">
        <v>32</v>
      </c>
      <c r="D6" s="24">
        <v>0.04</v>
      </c>
      <c r="E6" s="24">
        <v>0.87</v>
      </c>
      <c r="F6" s="24">
        <v>0.05</v>
      </c>
      <c r="G6" s="24">
        <v>0.04</v>
      </c>
      <c r="H6" s="26">
        <v>1495</v>
      </c>
      <c r="I6" s="24">
        <v>0.03</v>
      </c>
      <c r="J6" s="24">
        <v>0.9</v>
      </c>
      <c r="K6" s="24">
        <v>0.04</v>
      </c>
      <c r="L6" s="24">
        <v>0.03</v>
      </c>
      <c r="M6" s="23">
        <v>4694</v>
      </c>
      <c r="O6" s="30"/>
      <c r="P6" s="30"/>
      <c r="Q6" s="30"/>
    </row>
    <row r="7" spans="1:17" x14ac:dyDescent="0.25">
      <c r="A7" s="22" t="s">
        <v>144</v>
      </c>
      <c r="B7" s="22" t="s">
        <v>0</v>
      </c>
      <c r="C7" s="22" t="s">
        <v>33</v>
      </c>
      <c r="D7" s="24">
        <v>0.34</v>
      </c>
      <c r="E7" s="24">
        <v>0.52</v>
      </c>
      <c r="F7" s="24">
        <v>0.08</v>
      </c>
      <c r="G7" s="24">
        <v>0.06</v>
      </c>
      <c r="H7" s="26">
        <v>1728</v>
      </c>
      <c r="I7" s="24">
        <v>0.28999999999999998</v>
      </c>
      <c r="J7" s="24">
        <v>0.55000000000000004</v>
      </c>
      <c r="K7" s="24">
        <v>0.08</v>
      </c>
      <c r="L7" s="24">
        <v>7.0000000000000007E-2</v>
      </c>
      <c r="M7" s="23">
        <v>5299</v>
      </c>
      <c r="O7" s="30"/>
      <c r="P7" s="30"/>
      <c r="Q7" s="30"/>
    </row>
    <row r="8" spans="1:17" x14ac:dyDescent="0.25">
      <c r="A8" s="4" t="s">
        <v>144</v>
      </c>
      <c r="B8" s="4" t="s">
        <v>0</v>
      </c>
      <c r="C8" s="4" t="s">
        <v>80</v>
      </c>
      <c r="D8" s="11">
        <v>0.2</v>
      </c>
      <c r="E8" s="11">
        <v>0.68</v>
      </c>
      <c r="F8" s="11">
        <v>0.06</v>
      </c>
      <c r="G8" s="11">
        <v>0.05</v>
      </c>
      <c r="H8" s="18">
        <v>8008</v>
      </c>
      <c r="I8" s="11">
        <v>0.17</v>
      </c>
      <c r="J8" s="11">
        <v>0.72</v>
      </c>
      <c r="K8" s="11">
        <v>0.05</v>
      </c>
      <c r="L8" s="11">
        <v>0.05</v>
      </c>
      <c r="M8" s="10">
        <v>25031</v>
      </c>
      <c r="O8" s="30"/>
      <c r="P8" s="30"/>
      <c r="Q8" s="30"/>
    </row>
    <row r="9" spans="1:17" x14ac:dyDescent="0.25">
      <c r="A9" s="22" t="s">
        <v>144</v>
      </c>
      <c r="B9" s="22" t="s">
        <v>7</v>
      </c>
      <c r="C9" s="22" t="s">
        <v>34</v>
      </c>
      <c r="D9" s="24">
        <v>7.0000000000000007E-2</v>
      </c>
      <c r="E9" s="24">
        <v>0.78</v>
      </c>
      <c r="F9" s="24">
        <v>0.1</v>
      </c>
      <c r="G9" s="24">
        <v>0.05</v>
      </c>
      <c r="H9" s="26">
        <v>713</v>
      </c>
      <c r="I9" s="24">
        <v>0.08</v>
      </c>
      <c r="J9" s="24">
        <v>0.78</v>
      </c>
      <c r="K9" s="24">
        <v>0.09</v>
      </c>
      <c r="L9" s="24">
        <v>0.05</v>
      </c>
      <c r="M9" s="23">
        <v>1266</v>
      </c>
      <c r="O9" s="30"/>
      <c r="P9" s="30"/>
      <c r="Q9" s="30"/>
    </row>
    <row r="10" spans="1:17" x14ac:dyDescent="0.25">
      <c r="A10" s="22" t="s">
        <v>144</v>
      </c>
      <c r="B10" s="22" t="s">
        <v>7</v>
      </c>
      <c r="C10" s="22" t="s">
        <v>35</v>
      </c>
      <c r="D10" s="24">
        <v>0.06</v>
      </c>
      <c r="E10" s="24">
        <v>0.88</v>
      </c>
      <c r="F10" s="24">
        <v>0.06</v>
      </c>
      <c r="G10" s="24">
        <v>0.01</v>
      </c>
      <c r="H10" s="26">
        <v>412</v>
      </c>
      <c r="I10" s="24">
        <v>0.05</v>
      </c>
      <c r="J10" s="24">
        <v>0.89</v>
      </c>
      <c r="K10" s="24">
        <v>0.06</v>
      </c>
      <c r="L10" s="24">
        <v>0.01</v>
      </c>
      <c r="M10" s="23">
        <v>698</v>
      </c>
      <c r="O10" s="30"/>
      <c r="P10" s="30"/>
      <c r="Q10" s="30"/>
    </row>
    <row r="11" spans="1:17" x14ac:dyDescent="0.25">
      <c r="A11" s="22" t="s">
        <v>144</v>
      </c>
      <c r="B11" s="22" t="s">
        <v>7</v>
      </c>
      <c r="C11" s="22" t="s">
        <v>36</v>
      </c>
      <c r="D11" s="24">
        <v>0.05</v>
      </c>
      <c r="E11" s="24">
        <v>0.84</v>
      </c>
      <c r="F11" s="24">
        <v>7.0000000000000007E-2</v>
      </c>
      <c r="G11" s="24">
        <v>0.05</v>
      </c>
      <c r="H11" s="26">
        <v>884</v>
      </c>
      <c r="I11" s="24">
        <v>0.04</v>
      </c>
      <c r="J11" s="24">
        <v>0.85</v>
      </c>
      <c r="K11" s="24">
        <v>7.0000000000000007E-2</v>
      </c>
      <c r="L11" s="24">
        <v>0.04</v>
      </c>
      <c r="M11" s="23">
        <v>1423</v>
      </c>
      <c r="O11" s="30"/>
      <c r="P11" s="30"/>
      <c r="Q11" s="30"/>
    </row>
    <row r="12" spans="1:17" x14ac:dyDescent="0.25">
      <c r="A12" s="22" t="s">
        <v>144</v>
      </c>
      <c r="B12" s="22" t="s">
        <v>7</v>
      </c>
      <c r="C12" s="22" t="s">
        <v>37</v>
      </c>
      <c r="D12" s="24">
        <v>0.14000000000000001</v>
      </c>
      <c r="E12" s="24">
        <v>0.81</v>
      </c>
      <c r="F12" s="24">
        <v>0.03</v>
      </c>
      <c r="G12" s="24">
        <v>0.02</v>
      </c>
      <c r="H12" s="26">
        <v>319</v>
      </c>
      <c r="I12" s="24">
        <v>0.13</v>
      </c>
      <c r="J12" s="24">
        <v>0.8</v>
      </c>
      <c r="K12" s="24">
        <v>0.04</v>
      </c>
      <c r="L12" s="24">
        <v>0.02</v>
      </c>
      <c r="M12" s="23">
        <v>495</v>
      </c>
      <c r="O12" s="30"/>
      <c r="P12" s="30"/>
      <c r="Q12" s="30"/>
    </row>
    <row r="13" spans="1:17" x14ac:dyDescent="0.25">
      <c r="A13" s="22" t="s">
        <v>144</v>
      </c>
      <c r="B13" s="22" t="s">
        <v>7</v>
      </c>
      <c r="C13" s="22" t="s">
        <v>38</v>
      </c>
      <c r="D13" s="24">
        <v>0.17</v>
      </c>
      <c r="E13" s="24">
        <v>0.75</v>
      </c>
      <c r="F13" s="24">
        <v>0.05</v>
      </c>
      <c r="G13" s="24">
        <v>0.04</v>
      </c>
      <c r="H13" s="26">
        <v>522</v>
      </c>
      <c r="I13" s="24">
        <v>0.15</v>
      </c>
      <c r="J13" s="24">
        <v>0.78</v>
      </c>
      <c r="K13" s="24">
        <v>0.04</v>
      </c>
      <c r="L13" s="24">
        <v>0.03</v>
      </c>
      <c r="M13" s="23">
        <v>893</v>
      </c>
      <c r="O13" s="30"/>
      <c r="P13" s="30"/>
      <c r="Q13" s="30"/>
    </row>
    <row r="14" spans="1:17" x14ac:dyDescent="0.25">
      <c r="A14" s="22" t="s">
        <v>144</v>
      </c>
      <c r="B14" s="22" t="s">
        <v>7</v>
      </c>
      <c r="C14" s="22" t="s">
        <v>39</v>
      </c>
      <c r="D14" s="24">
        <v>0.06</v>
      </c>
      <c r="E14" s="24">
        <v>0.81</v>
      </c>
      <c r="F14" s="24">
        <v>0.09</v>
      </c>
      <c r="G14" s="24">
        <v>0.04</v>
      </c>
      <c r="H14" s="26">
        <v>920</v>
      </c>
      <c r="I14" s="24">
        <v>7.0000000000000007E-2</v>
      </c>
      <c r="J14" s="24">
        <v>0.79</v>
      </c>
      <c r="K14" s="24">
        <v>0.09</v>
      </c>
      <c r="L14" s="24">
        <v>0.04</v>
      </c>
      <c r="M14" s="23">
        <v>1461</v>
      </c>
      <c r="O14" s="30"/>
      <c r="P14" s="30"/>
      <c r="Q14" s="30"/>
    </row>
    <row r="15" spans="1:17" x14ac:dyDescent="0.25">
      <c r="A15" s="22" t="s">
        <v>144</v>
      </c>
      <c r="B15" s="22" t="s">
        <v>7</v>
      </c>
      <c r="C15" s="22" t="s">
        <v>40</v>
      </c>
      <c r="D15" s="24">
        <v>0.19</v>
      </c>
      <c r="E15" s="24">
        <v>0.61</v>
      </c>
      <c r="F15" s="24">
        <v>0.11</v>
      </c>
      <c r="G15" s="24">
        <v>0.08</v>
      </c>
      <c r="H15" s="26">
        <v>430</v>
      </c>
      <c r="I15" s="24">
        <v>0.17</v>
      </c>
      <c r="J15" s="24">
        <v>0.61</v>
      </c>
      <c r="K15" s="24">
        <v>0.13</v>
      </c>
      <c r="L15" s="24">
        <v>0.09</v>
      </c>
      <c r="M15" s="23">
        <v>704</v>
      </c>
      <c r="O15" s="30"/>
      <c r="P15" s="30"/>
      <c r="Q15" s="30"/>
    </row>
    <row r="16" spans="1:17" x14ac:dyDescent="0.25">
      <c r="A16" s="22" t="s">
        <v>144</v>
      </c>
      <c r="B16" s="22" t="s">
        <v>7</v>
      </c>
      <c r="C16" s="22" t="s">
        <v>41</v>
      </c>
      <c r="D16" s="24">
        <v>0.03</v>
      </c>
      <c r="E16" s="24">
        <v>0.93</v>
      </c>
      <c r="F16" s="24">
        <v>0.03</v>
      </c>
      <c r="G16" s="24">
        <v>0.01</v>
      </c>
      <c r="H16" s="26">
        <v>713</v>
      </c>
      <c r="I16" s="24">
        <v>0.02</v>
      </c>
      <c r="J16" s="24">
        <v>0.94</v>
      </c>
      <c r="K16" s="24">
        <v>0.03</v>
      </c>
      <c r="L16" s="24">
        <v>0.02</v>
      </c>
      <c r="M16" s="23">
        <v>1247</v>
      </c>
      <c r="O16" s="30"/>
      <c r="P16" s="30"/>
      <c r="Q16" s="30"/>
    </row>
    <row r="17" spans="1:17" x14ac:dyDescent="0.25">
      <c r="A17" s="22" t="s">
        <v>144</v>
      </c>
      <c r="B17" s="22" t="s">
        <v>7</v>
      </c>
      <c r="C17" s="22" t="s">
        <v>42</v>
      </c>
      <c r="D17" s="24">
        <v>0.06</v>
      </c>
      <c r="E17" s="24">
        <v>0.84</v>
      </c>
      <c r="F17" s="24">
        <v>0.06</v>
      </c>
      <c r="G17" s="24">
        <v>0.04</v>
      </c>
      <c r="H17" s="26">
        <v>1323</v>
      </c>
      <c r="I17" s="24">
        <v>0.05</v>
      </c>
      <c r="J17" s="24">
        <v>0.85</v>
      </c>
      <c r="K17" s="24">
        <v>0.06</v>
      </c>
      <c r="L17" s="24">
        <v>0.05</v>
      </c>
      <c r="M17" s="23">
        <v>2126</v>
      </c>
      <c r="O17" s="30"/>
      <c r="P17" s="30"/>
      <c r="Q17" s="30"/>
    </row>
    <row r="18" spans="1:17" x14ac:dyDescent="0.25">
      <c r="A18" s="22" t="s">
        <v>144</v>
      </c>
      <c r="B18" s="22" t="s">
        <v>7</v>
      </c>
      <c r="C18" s="22" t="s">
        <v>43</v>
      </c>
      <c r="D18" s="24">
        <v>0.02</v>
      </c>
      <c r="E18" s="24">
        <v>0.91</v>
      </c>
      <c r="F18" s="24">
        <v>0.04</v>
      </c>
      <c r="G18" s="24">
        <v>0.03</v>
      </c>
      <c r="H18" s="26">
        <v>728</v>
      </c>
      <c r="I18" s="24">
        <v>0.02</v>
      </c>
      <c r="J18" s="24">
        <v>0.92</v>
      </c>
      <c r="K18" s="24">
        <v>0.04</v>
      </c>
      <c r="L18" s="24">
        <v>0.03</v>
      </c>
      <c r="M18" s="23">
        <v>1269</v>
      </c>
      <c r="O18" s="30"/>
      <c r="P18" s="30"/>
      <c r="Q18" s="30"/>
    </row>
    <row r="19" spans="1:17" x14ac:dyDescent="0.25">
      <c r="A19" s="22" t="s">
        <v>144</v>
      </c>
      <c r="B19" s="22" t="s">
        <v>7</v>
      </c>
      <c r="C19" s="22" t="s">
        <v>44</v>
      </c>
      <c r="D19" s="24">
        <v>0.44</v>
      </c>
      <c r="E19" s="24">
        <v>0.39</v>
      </c>
      <c r="F19" s="24">
        <v>0.12</v>
      </c>
      <c r="G19" s="24">
        <v>0.06</v>
      </c>
      <c r="H19" s="26">
        <v>460</v>
      </c>
      <c r="I19" s="24">
        <v>0.45</v>
      </c>
      <c r="J19" s="24">
        <v>0.38</v>
      </c>
      <c r="K19" s="24">
        <v>0.11</v>
      </c>
      <c r="L19" s="24">
        <v>0.06</v>
      </c>
      <c r="M19" s="23">
        <v>736</v>
      </c>
      <c r="O19" s="30"/>
      <c r="P19" s="30"/>
      <c r="Q19" s="30"/>
    </row>
    <row r="20" spans="1:17" x14ac:dyDescent="0.25">
      <c r="A20" s="22" t="s">
        <v>144</v>
      </c>
      <c r="B20" s="22" t="s">
        <v>7</v>
      </c>
      <c r="C20" s="22" t="s">
        <v>45</v>
      </c>
      <c r="D20" s="24">
        <v>0.06</v>
      </c>
      <c r="E20" s="24">
        <v>0.82</v>
      </c>
      <c r="F20" s="24">
        <v>0.08</v>
      </c>
      <c r="G20" s="24">
        <v>0.03</v>
      </c>
      <c r="H20" s="26">
        <v>947</v>
      </c>
      <c r="I20" s="24">
        <v>0.05</v>
      </c>
      <c r="J20" s="24">
        <v>0.83</v>
      </c>
      <c r="K20" s="24">
        <v>0.08</v>
      </c>
      <c r="L20" s="24">
        <v>0.03</v>
      </c>
      <c r="M20" s="23">
        <v>1605</v>
      </c>
      <c r="O20" s="30"/>
      <c r="P20" s="30"/>
      <c r="Q20" s="30"/>
    </row>
    <row r="21" spans="1:17" x14ac:dyDescent="0.25">
      <c r="A21" s="22" t="s">
        <v>144</v>
      </c>
      <c r="B21" s="22" t="s">
        <v>7</v>
      </c>
      <c r="C21" s="22" t="s">
        <v>46</v>
      </c>
      <c r="D21" s="24">
        <v>0.02</v>
      </c>
      <c r="E21" s="24">
        <v>0.91</v>
      </c>
      <c r="F21" s="24">
        <v>0.05</v>
      </c>
      <c r="G21" s="24">
        <v>0.02</v>
      </c>
      <c r="H21" s="26">
        <v>818</v>
      </c>
      <c r="I21" s="24">
        <v>0.02</v>
      </c>
      <c r="J21" s="24">
        <v>0.91</v>
      </c>
      <c r="K21" s="24">
        <v>0.05</v>
      </c>
      <c r="L21" s="24">
        <v>0.02</v>
      </c>
      <c r="M21" s="23">
        <v>1364</v>
      </c>
      <c r="O21" s="30"/>
      <c r="P21" s="30"/>
      <c r="Q21" s="30"/>
    </row>
    <row r="22" spans="1:17" x14ac:dyDescent="0.25">
      <c r="A22" s="4" t="s">
        <v>144</v>
      </c>
      <c r="B22" s="4" t="s">
        <v>7</v>
      </c>
      <c r="C22" s="4" t="s">
        <v>80</v>
      </c>
      <c r="D22" s="11">
        <v>0.08</v>
      </c>
      <c r="E22" s="11">
        <v>0.81</v>
      </c>
      <c r="F22" s="11">
        <v>7.0000000000000007E-2</v>
      </c>
      <c r="G22" s="11">
        <v>0.04</v>
      </c>
      <c r="H22" s="18">
        <v>9189</v>
      </c>
      <c r="I22" s="11">
        <v>0.08</v>
      </c>
      <c r="J22" s="11">
        <v>0.82</v>
      </c>
      <c r="K22" s="11">
        <v>7.0000000000000007E-2</v>
      </c>
      <c r="L22" s="11">
        <v>0.04</v>
      </c>
      <c r="M22" s="10">
        <v>15287</v>
      </c>
      <c r="O22" s="30"/>
      <c r="P22" s="30"/>
      <c r="Q22" s="30"/>
    </row>
    <row r="23" spans="1:17" x14ac:dyDescent="0.25">
      <c r="A23" s="22" t="s">
        <v>144</v>
      </c>
      <c r="B23" s="22" t="s">
        <v>21</v>
      </c>
      <c r="C23" s="22" t="s">
        <v>47</v>
      </c>
      <c r="D23" s="24">
        <v>0.12</v>
      </c>
      <c r="E23" s="24">
        <v>0.79</v>
      </c>
      <c r="F23" s="24">
        <v>0.05</v>
      </c>
      <c r="G23" s="24">
        <v>0.04</v>
      </c>
      <c r="H23" s="26">
        <v>1944</v>
      </c>
      <c r="I23" s="24">
        <v>0.09</v>
      </c>
      <c r="J23" s="24">
        <v>0.82</v>
      </c>
      <c r="K23" s="24">
        <v>0.04</v>
      </c>
      <c r="L23" s="24">
        <v>0.04</v>
      </c>
      <c r="M23" s="23">
        <v>5460</v>
      </c>
      <c r="O23" s="30"/>
      <c r="P23" s="30"/>
      <c r="Q23" s="30"/>
    </row>
    <row r="24" spans="1:17" x14ac:dyDescent="0.25">
      <c r="A24" s="22" t="s">
        <v>144</v>
      </c>
      <c r="B24" s="22" t="s">
        <v>21</v>
      </c>
      <c r="C24" s="22" t="s">
        <v>48</v>
      </c>
      <c r="D24" s="24">
        <v>7.0000000000000007E-2</v>
      </c>
      <c r="E24" s="24">
        <v>0.81</v>
      </c>
      <c r="F24" s="24">
        <v>0.04</v>
      </c>
      <c r="G24" s="24">
        <v>0.08</v>
      </c>
      <c r="H24" s="26">
        <v>3750</v>
      </c>
      <c r="I24" s="24">
        <v>0.06</v>
      </c>
      <c r="J24" s="24">
        <v>0.82</v>
      </c>
      <c r="K24" s="24">
        <v>0.04</v>
      </c>
      <c r="L24" s="24">
        <v>0.08</v>
      </c>
      <c r="M24" s="23">
        <v>12402</v>
      </c>
      <c r="O24" s="30"/>
      <c r="P24" s="30"/>
      <c r="Q24" s="30"/>
    </row>
    <row r="25" spans="1:17" x14ac:dyDescent="0.25">
      <c r="A25" s="22" t="s">
        <v>144</v>
      </c>
      <c r="B25" s="22" t="s">
        <v>21</v>
      </c>
      <c r="C25" s="22" t="s">
        <v>49</v>
      </c>
      <c r="D25" s="24">
        <v>0.12</v>
      </c>
      <c r="E25" s="24">
        <v>0.84</v>
      </c>
      <c r="F25" s="24">
        <v>0.03</v>
      </c>
      <c r="G25" s="24">
        <v>0.01</v>
      </c>
      <c r="H25" s="26">
        <v>924</v>
      </c>
      <c r="I25" s="24">
        <v>0.1</v>
      </c>
      <c r="J25" s="24">
        <v>0.85</v>
      </c>
      <c r="K25" s="24">
        <v>0.03</v>
      </c>
      <c r="L25" s="24">
        <v>0.02</v>
      </c>
      <c r="M25" s="23">
        <v>2502</v>
      </c>
      <c r="O25" s="30"/>
      <c r="P25" s="30"/>
      <c r="Q25" s="30"/>
    </row>
    <row r="26" spans="1:17" x14ac:dyDescent="0.25">
      <c r="A26" s="4" t="s">
        <v>144</v>
      </c>
      <c r="B26" s="4" t="s">
        <v>21</v>
      </c>
      <c r="C26" s="4" t="s">
        <v>80</v>
      </c>
      <c r="D26" s="11">
        <v>0.09</v>
      </c>
      <c r="E26" s="11">
        <v>0.81</v>
      </c>
      <c r="F26" s="11">
        <v>0.04</v>
      </c>
      <c r="G26" s="11">
        <v>0.06</v>
      </c>
      <c r="H26" s="18">
        <v>6618</v>
      </c>
      <c r="I26" s="11">
        <v>0.08</v>
      </c>
      <c r="J26" s="11">
        <v>0.82</v>
      </c>
      <c r="K26" s="11">
        <v>0.04</v>
      </c>
      <c r="L26" s="11">
        <v>0.06</v>
      </c>
      <c r="M26" s="10">
        <v>20364</v>
      </c>
      <c r="O26" s="30"/>
      <c r="P26" s="30"/>
      <c r="Q26" s="30"/>
    </row>
    <row r="27" spans="1:17" x14ac:dyDescent="0.25">
      <c r="A27" s="22" t="s">
        <v>144</v>
      </c>
      <c r="B27" s="22" t="s">
        <v>50</v>
      </c>
      <c r="C27" s="43" t="s">
        <v>151</v>
      </c>
      <c r="D27" s="24">
        <v>0.42</v>
      </c>
      <c r="E27" s="24">
        <v>0.44</v>
      </c>
      <c r="F27" s="24">
        <v>0.09</v>
      </c>
      <c r="G27" s="24">
        <v>0.04</v>
      </c>
      <c r="H27" s="26">
        <v>45</v>
      </c>
      <c r="I27" s="24">
        <v>0.35</v>
      </c>
      <c r="J27" s="24">
        <v>0.54</v>
      </c>
      <c r="K27" s="24">
        <v>0.05</v>
      </c>
      <c r="L27" s="24">
        <v>0.05</v>
      </c>
      <c r="M27" s="23">
        <v>147</v>
      </c>
      <c r="O27" s="30"/>
      <c r="P27" s="30"/>
      <c r="Q27" s="30"/>
    </row>
    <row r="28" spans="1:17" x14ac:dyDescent="0.25">
      <c r="A28" s="22" t="s">
        <v>144</v>
      </c>
      <c r="B28" s="22" t="s">
        <v>50</v>
      </c>
      <c r="C28" s="43" t="s">
        <v>51</v>
      </c>
      <c r="D28" s="24">
        <v>0.1</v>
      </c>
      <c r="E28" s="24">
        <v>0.74</v>
      </c>
      <c r="F28" s="24">
        <v>0.04</v>
      </c>
      <c r="G28" s="24">
        <v>0.11</v>
      </c>
      <c r="H28" s="26">
        <v>366</v>
      </c>
      <c r="I28" s="24">
        <v>0.09</v>
      </c>
      <c r="J28" s="24">
        <v>0.76</v>
      </c>
      <c r="K28" s="24">
        <v>0.05</v>
      </c>
      <c r="L28" s="24">
        <v>0.1</v>
      </c>
      <c r="M28" s="23">
        <v>1165</v>
      </c>
      <c r="O28" s="30"/>
      <c r="P28" s="30"/>
      <c r="Q28" s="30"/>
    </row>
    <row r="29" spans="1:17" x14ac:dyDescent="0.25">
      <c r="A29" s="22" t="s">
        <v>144</v>
      </c>
      <c r="B29" s="22" t="s">
        <v>50</v>
      </c>
      <c r="C29" s="43" t="s">
        <v>109</v>
      </c>
      <c r="D29" s="24">
        <v>0.28999999999999998</v>
      </c>
      <c r="E29" s="24">
        <v>0.64</v>
      </c>
      <c r="F29" s="24">
        <v>0.05</v>
      </c>
      <c r="G29" s="24">
        <v>0.03</v>
      </c>
      <c r="H29" s="26">
        <v>198</v>
      </c>
      <c r="I29" s="24">
        <v>0.21</v>
      </c>
      <c r="J29" s="24">
        <v>0.73</v>
      </c>
      <c r="K29" s="24">
        <v>0.03</v>
      </c>
      <c r="L29" s="24">
        <v>0.03</v>
      </c>
      <c r="M29" s="23">
        <v>460</v>
      </c>
      <c r="O29" s="30"/>
      <c r="P29" s="30"/>
      <c r="Q29" s="30"/>
    </row>
    <row r="30" spans="1:17" x14ac:dyDescent="0.25">
      <c r="A30" s="22" t="s">
        <v>144</v>
      </c>
      <c r="B30" s="22" t="s">
        <v>50</v>
      </c>
      <c r="C30" s="43" t="s">
        <v>52</v>
      </c>
      <c r="D30" s="24">
        <v>0.03</v>
      </c>
      <c r="E30" s="24">
        <v>0.91</v>
      </c>
      <c r="F30" s="24">
        <v>0.04</v>
      </c>
      <c r="G30" s="24">
        <v>0.02</v>
      </c>
      <c r="H30" s="26">
        <v>131</v>
      </c>
      <c r="I30" s="24">
        <v>0.03</v>
      </c>
      <c r="J30" s="24">
        <v>0.93</v>
      </c>
      <c r="K30" s="24">
        <v>0.02</v>
      </c>
      <c r="L30" s="24">
        <v>0.02</v>
      </c>
      <c r="M30" s="23">
        <v>336</v>
      </c>
      <c r="O30" s="30"/>
      <c r="P30" s="30"/>
      <c r="Q30" s="30"/>
    </row>
    <row r="31" spans="1:17" x14ac:dyDescent="0.25">
      <c r="A31" s="22" t="s">
        <v>144</v>
      </c>
      <c r="B31" s="22" t="s">
        <v>50</v>
      </c>
      <c r="C31" s="43" t="s">
        <v>108</v>
      </c>
      <c r="D31" s="24">
        <v>7.0000000000000007E-2</v>
      </c>
      <c r="E31" s="24">
        <v>0.87</v>
      </c>
      <c r="F31" s="24">
        <v>0.05</v>
      </c>
      <c r="G31" s="24">
        <v>0.02</v>
      </c>
      <c r="H31" s="26">
        <v>261</v>
      </c>
      <c r="I31" s="24">
        <v>0.05</v>
      </c>
      <c r="J31" s="24">
        <v>0.88</v>
      </c>
      <c r="K31" s="24">
        <v>0.04</v>
      </c>
      <c r="L31" s="24">
        <v>0.02</v>
      </c>
      <c r="M31" s="23">
        <v>830</v>
      </c>
      <c r="O31" s="30"/>
      <c r="P31" s="30"/>
      <c r="Q31" s="30"/>
    </row>
    <row r="32" spans="1:17" x14ac:dyDescent="0.25">
      <c r="A32" s="22" t="s">
        <v>144</v>
      </c>
      <c r="B32" s="22" t="s">
        <v>50</v>
      </c>
      <c r="C32" s="43" t="s">
        <v>53</v>
      </c>
      <c r="D32" s="24">
        <v>0.26</v>
      </c>
      <c r="E32" s="24">
        <v>0.46</v>
      </c>
      <c r="F32" s="24">
        <v>0.15</v>
      </c>
      <c r="G32" s="24">
        <v>0.12</v>
      </c>
      <c r="H32" s="26">
        <v>169</v>
      </c>
      <c r="I32" s="24">
        <v>0.25</v>
      </c>
      <c r="J32" s="24">
        <v>0.5</v>
      </c>
      <c r="K32" s="24">
        <v>0.13</v>
      </c>
      <c r="L32" s="24">
        <v>0.12</v>
      </c>
      <c r="M32" s="23">
        <v>475</v>
      </c>
      <c r="O32" s="30"/>
      <c r="P32" s="30"/>
      <c r="Q32" s="30"/>
    </row>
    <row r="33" spans="1:17" x14ac:dyDescent="0.25">
      <c r="A33" s="22" t="s">
        <v>144</v>
      </c>
      <c r="B33" s="22" t="s">
        <v>50</v>
      </c>
      <c r="C33" s="43" t="s">
        <v>54</v>
      </c>
      <c r="D33" s="24">
        <v>0.13</v>
      </c>
      <c r="E33" s="24">
        <v>0.74</v>
      </c>
      <c r="F33" s="24">
        <v>0.1</v>
      </c>
      <c r="G33" s="24">
        <v>0.04</v>
      </c>
      <c r="H33" s="26">
        <v>468</v>
      </c>
      <c r="I33" s="24">
        <v>0.09</v>
      </c>
      <c r="J33" s="24">
        <v>0.81</v>
      </c>
      <c r="K33" s="24">
        <v>0.08</v>
      </c>
      <c r="L33" s="24">
        <v>0.03</v>
      </c>
      <c r="M33" s="23">
        <v>1065</v>
      </c>
      <c r="O33" s="30"/>
      <c r="P33" s="30"/>
      <c r="Q33" s="30"/>
    </row>
    <row r="34" spans="1:17" x14ac:dyDescent="0.25">
      <c r="A34" s="22" t="s">
        <v>144</v>
      </c>
      <c r="B34" s="22" t="s">
        <v>50</v>
      </c>
      <c r="C34" s="43" t="s">
        <v>55</v>
      </c>
      <c r="D34" s="24">
        <v>1</v>
      </c>
      <c r="E34" s="24" t="s">
        <v>85</v>
      </c>
      <c r="F34" s="24" t="s">
        <v>85</v>
      </c>
      <c r="G34" s="24" t="s">
        <v>85</v>
      </c>
      <c r="H34" s="26">
        <v>45</v>
      </c>
      <c r="I34" s="24">
        <v>0.98</v>
      </c>
      <c r="J34" s="24">
        <v>0.01</v>
      </c>
      <c r="K34" s="24" t="s">
        <v>85</v>
      </c>
      <c r="L34" s="24">
        <v>0.01</v>
      </c>
      <c r="M34" s="23">
        <v>113</v>
      </c>
      <c r="O34" s="30"/>
      <c r="P34" s="30"/>
      <c r="Q34" s="30"/>
    </row>
    <row r="35" spans="1:17" x14ac:dyDescent="0.25">
      <c r="A35" s="22" t="s">
        <v>144</v>
      </c>
      <c r="B35" s="22" t="s">
        <v>50</v>
      </c>
      <c r="C35" s="43" t="s">
        <v>56</v>
      </c>
      <c r="D35" s="24">
        <v>0.04</v>
      </c>
      <c r="E35" s="24">
        <v>0.91</v>
      </c>
      <c r="F35" s="24">
        <v>0.01</v>
      </c>
      <c r="G35" s="24">
        <v>0.03</v>
      </c>
      <c r="H35" s="26">
        <v>203</v>
      </c>
      <c r="I35" s="24">
        <v>0.02</v>
      </c>
      <c r="J35" s="24">
        <v>0.95</v>
      </c>
      <c r="K35" s="24">
        <v>0.01</v>
      </c>
      <c r="L35" s="24">
        <v>0.02</v>
      </c>
      <c r="M35" s="23">
        <v>569</v>
      </c>
      <c r="O35" s="30"/>
      <c r="P35" s="30"/>
      <c r="Q35" s="30"/>
    </row>
    <row r="36" spans="1:17" x14ac:dyDescent="0.25">
      <c r="A36" s="22" t="s">
        <v>144</v>
      </c>
      <c r="B36" s="22" t="s">
        <v>50</v>
      </c>
      <c r="C36" s="43" t="s">
        <v>57</v>
      </c>
      <c r="D36" s="24" t="s">
        <v>85</v>
      </c>
      <c r="E36" s="24">
        <v>0.88</v>
      </c>
      <c r="F36" s="24">
        <v>0.13</v>
      </c>
      <c r="G36" s="24" t="s">
        <v>85</v>
      </c>
      <c r="H36" s="26" t="s">
        <v>84</v>
      </c>
      <c r="I36" s="24" t="s">
        <v>85</v>
      </c>
      <c r="J36" s="24">
        <v>0.85</v>
      </c>
      <c r="K36" s="24">
        <v>0.08</v>
      </c>
      <c r="L36" s="24">
        <v>0.08</v>
      </c>
      <c r="M36" s="23">
        <v>13</v>
      </c>
      <c r="O36" s="30"/>
      <c r="P36" s="30"/>
      <c r="Q36" s="30"/>
    </row>
    <row r="37" spans="1:17" x14ac:dyDescent="0.25">
      <c r="A37" s="22" t="s">
        <v>144</v>
      </c>
      <c r="B37" s="22" t="s">
        <v>50</v>
      </c>
      <c r="C37" s="43" t="s">
        <v>150</v>
      </c>
      <c r="D37" s="24">
        <v>0.02</v>
      </c>
      <c r="E37" s="24">
        <v>0.93</v>
      </c>
      <c r="F37" s="24" t="s">
        <v>85</v>
      </c>
      <c r="G37" s="24">
        <v>0.06</v>
      </c>
      <c r="H37" s="26">
        <v>54</v>
      </c>
      <c r="I37" s="24">
        <v>0.02</v>
      </c>
      <c r="J37" s="24">
        <v>0.94</v>
      </c>
      <c r="K37" s="24">
        <v>0.01</v>
      </c>
      <c r="L37" s="24">
        <v>0.03</v>
      </c>
      <c r="M37" s="23">
        <v>164</v>
      </c>
      <c r="O37" s="30"/>
      <c r="P37" s="30"/>
      <c r="Q37" s="30"/>
    </row>
    <row r="38" spans="1:17" x14ac:dyDescent="0.25">
      <c r="A38" s="22" t="s">
        <v>144</v>
      </c>
      <c r="B38" s="22" t="s">
        <v>50</v>
      </c>
      <c r="C38" s="43" t="s">
        <v>149</v>
      </c>
      <c r="D38" s="24">
        <v>0.09</v>
      </c>
      <c r="E38" s="24">
        <v>0.81</v>
      </c>
      <c r="F38" s="24">
        <v>7.0000000000000007E-2</v>
      </c>
      <c r="G38" s="24">
        <v>0.03</v>
      </c>
      <c r="H38" s="26">
        <v>58</v>
      </c>
      <c r="I38" s="24">
        <v>0.04</v>
      </c>
      <c r="J38" s="24">
        <v>0.91</v>
      </c>
      <c r="K38" s="24">
        <v>0.02</v>
      </c>
      <c r="L38" s="24">
        <v>0.03</v>
      </c>
      <c r="M38" s="23">
        <v>205</v>
      </c>
      <c r="O38" s="30"/>
      <c r="P38" s="30"/>
      <c r="Q38" s="30"/>
    </row>
    <row r="39" spans="1:17" x14ac:dyDescent="0.25">
      <c r="A39" s="22" t="s">
        <v>144</v>
      </c>
      <c r="B39" s="22" t="s">
        <v>50</v>
      </c>
      <c r="C39" s="43" t="s">
        <v>58</v>
      </c>
      <c r="D39" s="24">
        <v>0.97</v>
      </c>
      <c r="E39" s="24">
        <v>0.03</v>
      </c>
      <c r="F39" s="24" t="s">
        <v>85</v>
      </c>
      <c r="G39" s="24" t="s">
        <v>85</v>
      </c>
      <c r="H39" s="26">
        <v>35</v>
      </c>
      <c r="I39" s="24">
        <v>0.96</v>
      </c>
      <c r="J39" s="24">
        <v>0.01</v>
      </c>
      <c r="K39" s="24">
        <v>0.01</v>
      </c>
      <c r="L39" s="24">
        <v>0.01</v>
      </c>
      <c r="M39" s="23">
        <v>78</v>
      </c>
      <c r="O39" s="30"/>
      <c r="P39" s="30"/>
      <c r="Q39" s="30"/>
    </row>
    <row r="40" spans="1:17" x14ac:dyDescent="0.25">
      <c r="A40" s="22" t="s">
        <v>144</v>
      </c>
      <c r="B40" s="22" t="s">
        <v>50</v>
      </c>
      <c r="C40" s="43" t="s">
        <v>59</v>
      </c>
      <c r="D40" s="24">
        <v>0.03</v>
      </c>
      <c r="E40" s="24">
        <v>0.91</v>
      </c>
      <c r="F40" s="24">
        <v>0.04</v>
      </c>
      <c r="G40" s="24">
        <v>0.02</v>
      </c>
      <c r="H40" s="26">
        <v>301</v>
      </c>
      <c r="I40" s="24">
        <v>0.02</v>
      </c>
      <c r="J40" s="24">
        <v>0.93</v>
      </c>
      <c r="K40" s="24">
        <v>0.03</v>
      </c>
      <c r="L40" s="24">
        <v>0.02</v>
      </c>
      <c r="M40" s="23">
        <v>1131</v>
      </c>
      <c r="O40" s="30"/>
      <c r="P40" s="30"/>
      <c r="Q40" s="30"/>
    </row>
    <row r="41" spans="1:17" x14ac:dyDescent="0.25">
      <c r="A41" s="22" t="s">
        <v>144</v>
      </c>
      <c r="B41" s="22" t="s">
        <v>50</v>
      </c>
      <c r="C41" s="43" t="s">
        <v>60</v>
      </c>
      <c r="D41" s="24">
        <v>1</v>
      </c>
      <c r="E41" s="24" t="s">
        <v>85</v>
      </c>
      <c r="F41" s="24" t="s">
        <v>85</v>
      </c>
      <c r="G41" s="24" t="s">
        <v>85</v>
      </c>
      <c r="H41" s="26" t="s">
        <v>84</v>
      </c>
      <c r="I41" s="24">
        <v>1</v>
      </c>
      <c r="J41" s="24" t="s">
        <v>85</v>
      </c>
      <c r="K41" s="24" t="s">
        <v>85</v>
      </c>
      <c r="L41" s="24" t="s">
        <v>85</v>
      </c>
      <c r="M41" s="23">
        <v>38</v>
      </c>
      <c r="O41" s="30"/>
      <c r="P41" s="30"/>
      <c r="Q41" s="30"/>
    </row>
    <row r="42" spans="1:17" x14ac:dyDescent="0.25">
      <c r="A42" s="22" t="s">
        <v>144</v>
      </c>
      <c r="B42" s="22" t="s">
        <v>50</v>
      </c>
      <c r="C42" s="43" t="s">
        <v>61</v>
      </c>
      <c r="D42" s="24">
        <v>0.04</v>
      </c>
      <c r="E42" s="24">
        <v>0.93</v>
      </c>
      <c r="F42" s="24">
        <v>0.03</v>
      </c>
      <c r="G42" s="24">
        <v>0.01</v>
      </c>
      <c r="H42" s="26">
        <v>109</v>
      </c>
      <c r="I42" s="24">
        <v>0.02</v>
      </c>
      <c r="J42" s="24">
        <v>0.96</v>
      </c>
      <c r="K42" s="24">
        <v>0.01</v>
      </c>
      <c r="L42" s="24" t="s">
        <v>85</v>
      </c>
      <c r="M42" s="23">
        <v>448</v>
      </c>
      <c r="O42" s="30"/>
      <c r="P42" s="30"/>
      <c r="Q42" s="30"/>
    </row>
    <row r="43" spans="1:17" x14ac:dyDescent="0.25">
      <c r="A43" s="22" t="s">
        <v>144</v>
      </c>
      <c r="B43" s="22" t="s">
        <v>50</v>
      </c>
      <c r="C43" s="43" t="s">
        <v>62</v>
      </c>
      <c r="D43" s="24">
        <v>0.09</v>
      </c>
      <c r="E43" s="24">
        <v>0.77</v>
      </c>
      <c r="F43" s="24">
        <v>0.1</v>
      </c>
      <c r="G43" s="24">
        <v>0.05</v>
      </c>
      <c r="H43" s="26">
        <v>349</v>
      </c>
      <c r="I43" s="24">
        <v>0.08</v>
      </c>
      <c r="J43" s="24">
        <v>0.79</v>
      </c>
      <c r="K43" s="24">
        <v>7.0000000000000007E-2</v>
      </c>
      <c r="L43" s="24">
        <v>0.06</v>
      </c>
      <c r="M43" s="23">
        <v>1081</v>
      </c>
      <c r="O43" s="30"/>
      <c r="P43" s="30"/>
      <c r="Q43" s="30"/>
    </row>
    <row r="44" spans="1:17" x14ac:dyDescent="0.25">
      <c r="A44" s="22" t="s">
        <v>144</v>
      </c>
      <c r="B44" s="22" t="s">
        <v>50</v>
      </c>
      <c r="C44" s="43" t="s">
        <v>63</v>
      </c>
      <c r="D44" s="24">
        <v>0.04</v>
      </c>
      <c r="E44" s="24">
        <v>0.87</v>
      </c>
      <c r="F44" s="24">
        <v>0.06</v>
      </c>
      <c r="G44" s="24">
        <v>0.03</v>
      </c>
      <c r="H44" s="26">
        <v>97</v>
      </c>
      <c r="I44" s="24">
        <v>0.06</v>
      </c>
      <c r="J44" s="24">
        <v>0.88</v>
      </c>
      <c r="K44" s="24">
        <v>0.04</v>
      </c>
      <c r="L44" s="24">
        <v>0.03</v>
      </c>
      <c r="M44" s="23">
        <v>314</v>
      </c>
      <c r="O44" s="30"/>
      <c r="P44" s="30"/>
      <c r="Q44" s="30"/>
    </row>
    <row r="45" spans="1:17" x14ac:dyDescent="0.25">
      <c r="A45" s="22" t="s">
        <v>144</v>
      </c>
      <c r="B45" s="22" t="s">
        <v>50</v>
      </c>
      <c r="C45" s="43" t="s">
        <v>64</v>
      </c>
      <c r="D45" s="24">
        <v>0.09</v>
      </c>
      <c r="E45" s="24">
        <v>0.82</v>
      </c>
      <c r="F45" s="24">
        <v>0.06</v>
      </c>
      <c r="G45" s="24">
        <v>0.03</v>
      </c>
      <c r="H45" s="26">
        <v>173</v>
      </c>
      <c r="I45" s="24">
        <v>0.05</v>
      </c>
      <c r="J45" s="24">
        <v>0.86</v>
      </c>
      <c r="K45" s="24">
        <v>0.05</v>
      </c>
      <c r="L45" s="24">
        <v>0.04</v>
      </c>
      <c r="M45" s="23">
        <v>495</v>
      </c>
      <c r="O45" s="30"/>
      <c r="P45" s="30"/>
      <c r="Q45" s="30"/>
    </row>
    <row r="46" spans="1:17" x14ac:dyDescent="0.25">
      <c r="A46" s="22" t="s">
        <v>144</v>
      </c>
      <c r="B46" s="22" t="s">
        <v>50</v>
      </c>
      <c r="C46" s="43" t="s">
        <v>148</v>
      </c>
      <c r="D46" s="24">
        <v>0.02</v>
      </c>
      <c r="E46" s="24">
        <v>0.85</v>
      </c>
      <c r="F46" s="24">
        <v>0.11</v>
      </c>
      <c r="G46" s="24">
        <v>0.03</v>
      </c>
      <c r="H46" s="26">
        <v>113</v>
      </c>
      <c r="I46" s="24">
        <v>0.03</v>
      </c>
      <c r="J46" s="24">
        <v>0.9</v>
      </c>
      <c r="K46" s="24">
        <v>0.05</v>
      </c>
      <c r="L46" s="24">
        <v>0.01</v>
      </c>
      <c r="M46" s="23">
        <v>336</v>
      </c>
      <c r="O46" s="30"/>
      <c r="P46" s="30"/>
      <c r="Q46" s="30"/>
    </row>
    <row r="47" spans="1:17" x14ac:dyDescent="0.25">
      <c r="A47" s="22" t="s">
        <v>144</v>
      </c>
      <c r="B47" s="22" t="s">
        <v>50</v>
      </c>
      <c r="C47" s="44" t="s">
        <v>65</v>
      </c>
      <c r="D47" s="24">
        <v>0.23</v>
      </c>
      <c r="E47" s="24">
        <v>0.47</v>
      </c>
      <c r="F47" s="24">
        <v>0.06</v>
      </c>
      <c r="G47" s="24">
        <v>0.24</v>
      </c>
      <c r="H47" s="26">
        <v>109</v>
      </c>
      <c r="I47" s="24">
        <v>0.19</v>
      </c>
      <c r="J47" s="24">
        <v>0.55000000000000004</v>
      </c>
      <c r="K47" s="24">
        <v>0.06</v>
      </c>
      <c r="L47" s="24">
        <v>0.2</v>
      </c>
      <c r="M47" s="23">
        <v>442</v>
      </c>
      <c r="O47" s="30"/>
      <c r="P47" s="30"/>
      <c r="Q47" s="30"/>
    </row>
    <row r="48" spans="1:17" x14ac:dyDescent="0.25">
      <c r="A48" s="22" t="s">
        <v>144</v>
      </c>
      <c r="B48" s="22" t="s">
        <v>50</v>
      </c>
      <c r="C48" s="43" t="s">
        <v>146</v>
      </c>
      <c r="D48" s="24">
        <v>0.08</v>
      </c>
      <c r="E48" s="24">
        <v>0.76</v>
      </c>
      <c r="F48" s="24">
        <v>0.14000000000000001</v>
      </c>
      <c r="G48" s="24" t="s">
        <v>85</v>
      </c>
      <c r="H48" s="26">
        <v>144</v>
      </c>
      <c r="I48" s="24">
        <v>7.0000000000000007E-2</v>
      </c>
      <c r="J48" s="24">
        <v>0.8</v>
      </c>
      <c r="K48" s="24">
        <v>0.12</v>
      </c>
      <c r="L48" s="24">
        <v>0.02</v>
      </c>
      <c r="M48" s="23">
        <v>338</v>
      </c>
      <c r="O48" s="30"/>
      <c r="P48" s="30"/>
      <c r="Q48" s="30"/>
    </row>
    <row r="49" spans="1:17" x14ac:dyDescent="0.25">
      <c r="A49" s="22" t="s">
        <v>144</v>
      </c>
      <c r="B49" s="22" t="s">
        <v>50</v>
      </c>
      <c r="C49" s="43" t="s">
        <v>66</v>
      </c>
      <c r="D49" s="24">
        <v>0.02</v>
      </c>
      <c r="E49" s="24">
        <v>0.67</v>
      </c>
      <c r="F49" s="24">
        <v>0.19</v>
      </c>
      <c r="G49" s="24">
        <v>0.12</v>
      </c>
      <c r="H49" s="26">
        <v>84</v>
      </c>
      <c r="I49" s="24">
        <v>0.04</v>
      </c>
      <c r="J49" s="24">
        <v>0.69</v>
      </c>
      <c r="K49" s="24">
        <v>0.15</v>
      </c>
      <c r="L49" s="24">
        <v>0.12</v>
      </c>
      <c r="M49" s="23">
        <v>284</v>
      </c>
      <c r="O49" s="30"/>
      <c r="P49" s="30"/>
      <c r="Q49" s="30"/>
    </row>
    <row r="50" spans="1:17" x14ac:dyDescent="0.25">
      <c r="A50" s="22" t="s">
        <v>144</v>
      </c>
      <c r="B50" s="22" t="s">
        <v>50</v>
      </c>
      <c r="C50" s="43" t="s">
        <v>147</v>
      </c>
      <c r="D50" s="24">
        <v>0.05</v>
      </c>
      <c r="E50" s="24">
        <v>0.87</v>
      </c>
      <c r="F50" s="24">
        <v>0.04</v>
      </c>
      <c r="G50" s="24">
        <v>0.04</v>
      </c>
      <c r="H50" s="26">
        <v>136</v>
      </c>
      <c r="I50" s="24">
        <v>0.04</v>
      </c>
      <c r="J50" s="24">
        <v>0.89</v>
      </c>
      <c r="K50" s="24">
        <v>0.04</v>
      </c>
      <c r="L50" s="24">
        <v>0.03</v>
      </c>
      <c r="M50" s="23">
        <v>450</v>
      </c>
      <c r="O50" s="30"/>
      <c r="P50" s="30"/>
      <c r="Q50" s="30"/>
    </row>
    <row r="51" spans="1:17" x14ac:dyDescent="0.25">
      <c r="A51" s="22" t="s">
        <v>144</v>
      </c>
      <c r="B51" s="22" t="s">
        <v>50</v>
      </c>
      <c r="C51" s="43" t="s">
        <v>67</v>
      </c>
      <c r="D51" s="24">
        <v>0.1</v>
      </c>
      <c r="E51" s="24">
        <v>0.61</v>
      </c>
      <c r="F51" s="24">
        <v>0.25</v>
      </c>
      <c r="G51" s="24">
        <v>0.03</v>
      </c>
      <c r="H51" s="26">
        <v>174</v>
      </c>
      <c r="I51" s="24">
        <v>0.09</v>
      </c>
      <c r="J51" s="24">
        <v>0.73</v>
      </c>
      <c r="K51" s="24">
        <v>0.15</v>
      </c>
      <c r="L51" s="24">
        <v>0.03</v>
      </c>
      <c r="M51" s="23">
        <v>505</v>
      </c>
      <c r="O51" s="30"/>
      <c r="P51" s="30"/>
      <c r="Q51" s="30"/>
    </row>
    <row r="52" spans="1:17" x14ac:dyDescent="0.25">
      <c r="A52" s="22" t="s">
        <v>144</v>
      </c>
      <c r="B52" s="22" t="s">
        <v>50</v>
      </c>
      <c r="C52" s="43" t="s">
        <v>107</v>
      </c>
      <c r="D52" s="24">
        <v>7.0000000000000007E-2</v>
      </c>
      <c r="E52" s="24">
        <v>0.85</v>
      </c>
      <c r="F52" s="24">
        <v>0.03</v>
      </c>
      <c r="G52" s="24">
        <v>0.04</v>
      </c>
      <c r="H52" s="26">
        <v>147</v>
      </c>
      <c r="I52" s="24">
        <v>0.06</v>
      </c>
      <c r="J52" s="24">
        <v>0.88</v>
      </c>
      <c r="K52" s="24">
        <v>0.03</v>
      </c>
      <c r="L52" s="24">
        <v>0.03</v>
      </c>
      <c r="M52" s="23">
        <v>331</v>
      </c>
      <c r="O52" s="30"/>
      <c r="P52" s="30"/>
      <c r="Q52" s="30"/>
    </row>
    <row r="53" spans="1:17" x14ac:dyDescent="0.25">
      <c r="A53" s="22" t="s">
        <v>144</v>
      </c>
      <c r="B53" s="22" t="s">
        <v>50</v>
      </c>
      <c r="C53" s="45" t="s">
        <v>68</v>
      </c>
      <c r="D53" s="24">
        <v>0.04</v>
      </c>
      <c r="E53" s="24">
        <v>0.88</v>
      </c>
      <c r="F53" s="24">
        <v>0.04</v>
      </c>
      <c r="G53" s="24">
        <v>0.04</v>
      </c>
      <c r="H53" s="26">
        <v>189</v>
      </c>
      <c r="I53" s="24">
        <v>0.03</v>
      </c>
      <c r="J53" s="24">
        <v>0.91</v>
      </c>
      <c r="K53" s="24">
        <v>0.02</v>
      </c>
      <c r="L53" s="24">
        <v>0.04</v>
      </c>
      <c r="M53" s="23">
        <v>620</v>
      </c>
    </row>
    <row r="54" spans="1:17" x14ac:dyDescent="0.25">
      <c r="A54" s="22" t="s">
        <v>144</v>
      </c>
      <c r="B54" s="22" t="s">
        <v>50</v>
      </c>
      <c r="C54" s="45" t="s">
        <v>69</v>
      </c>
      <c r="D54" s="24">
        <v>0.08</v>
      </c>
      <c r="E54" s="24">
        <v>0.8</v>
      </c>
      <c r="F54" s="24">
        <v>0.05</v>
      </c>
      <c r="G54" s="24">
        <v>0.06</v>
      </c>
      <c r="H54" s="26">
        <v>96</v>
      </c>
      <c r="I54" s="24">
        <v>0.06</v>
      </c>
      <c r="J54" s="24">
        <v>0.84</v>
      </c>
      <c r="K54" s="24">
        <v>0.04</v>
      </c>
      <c r="L54" s="24">
        <v>0.06</v>
      </c>
      <c r="M54" s="23">
        <v>264</v>
      </c>
    </row>
    <row r="55" spans="1:17" x14ac:dyDescent="0.25">
      <c r="A55" s="22" t="s">
        <v>144</v>
      </c>
      <c r="B55" s="22" t="s">
        <v>50</v>
      </c>
      <c r="C55" s="45" t="s">
        <v>70</v>
      </c>
      <c r="D55" s="24">
        <v>0.15</v>
      </c>
      <c r="E55" s="24">
        <v>0.47</v>
      </c>
      <c r="F55" s="24">
        <v>0.03</v>
      </c>
      <c r="G55" s="24">
        <v>0.32</v>
      </c>
      <c r="H55" s="26">
        <v>119</v>
      </c>
      <c r="I55" s="24">
        <v>0.2</v>
      </c>
      <c r="J55" s="24">
        <v>0.5</v>
      </c>
      <c r="K55" s="24">
        <v>0.04</v>
      </c>
      <c r="L55" s="24">
        <v>0.25</v>
      </c>
      <c r="M55" s="23">
        <v>370</v>
      </c>
    </row>
    <row r="56" spans="1:17" x14ac:dyDescent="0.25">
      <c r="A56" s="22" t="s">
        <v>144</v>
      </c>
      <c r="B56" s="22" t="s">
        <v>50</v>
      </c>
      <c r="C56" s="43" t="s">
        <v>156</v>
      </c>
      <c r="D56" s="24">
        <v>0.06</v>
      </c>
      <c r="E56" s="24">
        <v>0.94</v>
      </c>
      <c r="F56" s="24" t="s">
        <v>85</v>
      </c>
      <c r="G56" s="24" t="s">
        <v>85</v>
      </c>
      <c r="H56" s="26">
        <v>18</v>
      </c>
      <c r="I56" s="24">
        <v>0.04</v>
      </c>
      <c r="J56" s="24">
        <v>0.96</v>
      </c>
      <c r="K56" s="24" t="s">
        <v>85</v>
      </c>
      <c r="L56" s="24" t="s">
        <v>85</v>
      </c>
      <c r="M56" s="23">
        <v>57</v>
      </c>
      <c r="O56" s="30"/>
      <c r="P56" s="30"/>
      <c r="Q56" s="30"/>
    </row>
    <row r="57" spans="1:17" x14ac:dyDescent="0.25">
      <c r="A57" s="4" t="s">
        <v>144</v>
      </c>
      <c r="B57" s="4" t="s">
        <v>50</v>
      </c>
      <c r="C57" s="4" t="s">
        <v>80</v>
      </c>
      <c r="D57" s="11">
        <v>0.12</v>
      </c>
      <c r="E57" s="11">
        <v>0.75</v>
      </c>
      <c r="F57" s="11">
        <v>7.0000000000000007E-2</v>
      </c>
      <c r="G57" s="11">
        <v>0.06</v>
      </c>
      <c r="H57" s="18">
        <v>4406</v>
      </c>
      <c r="I57" s="11">
        <v>0.1</v>
      </c>
      <c r="J57" s="11">
        <v>0.8</v>
      </c>
      <c r="K57" s="11">
        <v>0.05</v>
      </c>
      <c r="L57" s="11">
        <v>0.05</v>
      </c>
      <c r="M57" s="10">
        <v>13124</v>
      </c>
    </row>
    <row r="58" spans="1:17" x14ac:dyDescent="0.25">
      <c r="A58" s="4" t="s">
        <v>144</v>
      </c>
      <c r="B58" s="4" t="s">
        <v>80</v>
      </c>
      <c r="C58" s="4" t="s">
        <v>80</v>
      </c>
      <c r="D58" s="11">
        <v>0.12</v>
      </c>
      <c r="E58" s="11">
        <v>0.76</v>
      </c>
      <c r="F58" s="11">
        <v>0.06</v>
      </c>
      <c r="G58" s="11">
        <v>0.05</v>
      </c>
      <c r="H58" s="18">
        <v>28221</v>
      </c>
      <c r="I58" s="11">
        <v>0.11</v>
      </c>
      <c r="J58" s="11">
        <v>0.78</v>
      </c>
      <c r="K58" s="11">
        <v>0.05</v>
      </c>
      <c r="L58" s="11">
        <v>0.05</v>
      </c>
      <c r="M58" s="10">
        <v>73806</v>
      </c>
    </row>
  </sheetData>
  <sheetProtection algorithmName="SHA-512" hashValue="lLcX/lJgTfsN/l1/bgVmK7UUmdb+jhJ+TmJi1m0iqJQVdn3HIa6+o1RwxSiGmkqyIvSLonNgq40MgNmrxmUsmg==" saltValue="RhCVSxjYsLwhVkTpUF5owA==" spinCount="100000" sheet="1" objects="1" scenarios="1" sort="0" autoFilter="0" pivotTables="0"/>
  <conditionalFormatting sqref="D2:M58">
    <cfRule type="cellIs" dxfId="3" priority="2" operator="equal">
      <formula>0</formula>
    </cfRule>
  </conditionalFormatting>
  <conditionalFormatting sqref="C27:C52 C56">
    <cfRule type="cellIs" dxfId="2" priority="1" operator="lessThan">
      <formula>10</formula>
    </cfRule>
  </conditionalFormatting>
  <pageMargins left="0.7" right="0.7" top="0.75" bottom="0.75" header="0.3" footer="0.3"/>
  <pageSetup scale="45" fitToHeight="0" orientation="landscape" verticalDpi="0" r:id="rId1"/>
  <rowBreaks count="1" manualBreakCount="1">
    <brk id="2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F213F-5193-4C3D-B8ED-C4BF2281E298}">
  <sheetPr>
    <pageSetUpPr fitToPage="1"/>
  </sheetPr>
  <dimension ref="A1:L59"/>
  <sheetViews>
    <sheetView zoomScaleNormal="100" zoomScaleSheetLayoutView="100" workbookViewId="0">
      <pane xSplit="3" ySplit="1" topLeftCell="D2" activePane="bottomRight" state="frozen"/>
      <selection activeCell="C1" sqref="C1"/>
      <selection pane="topRight" activeCell="C1" sqref="C1"/>
      <selection pane="bottomLeft" activeCell="C1" sqref="C1"/>
      <selection pane="bottomRight"/>
    </sheetView>
  </sheetViews>
  <sheetFormatPr defaultRowHeight="15" x14ac:dyDescent="0.25"/>
  <cols>
    <col min="1" max="1" width="13" bestFit="1" customWidth="1"/>
    <col min="2" max="2" width="23.42578125" bestFit="1" customWidth="1"/>
    <col min="3" max="3" width="56" bestFit="1" customWidth="1"/>
    <col min="4" max="4" width="18.7109375" bestFit="1" customWidth="1"/>
    <col min="5" max="11" width="21.5703125" bestFit="1" customWidth="1"/>
    <col min="12" max="12" width="20.7109375" bestFit="1" customWidth="1"/>
  </cols>
  <sheetData>
    <row r="1" spans="1:12" s="21" customFormat="1" x14ac:dyDescent="0.25">
      <c r="A1" s="13" t="s">
        <v>104</v>
      </c>
      <c r="B1" s="13" t="s">
        <v>102</v>
      </c>
      <c r="C1" s="13" t="s">
        <v>103</v>
      </c>
      <c r="D1" s="13" t="s">
        <v>71</v>
      </c>
      <c r="E1" s="13" t="s">
        <v>72</v>
      </c>
      <c r="F1" s="13" t="s">
        <v>73</v>
      </c>
      <c r="G1" s="13" t="s">
        <v>74</v>
      </c>
      <c r="H1" s="13" t="s">
        <v>75</v>
      </c>
      <c r="I1" s="13" t="s">
        <v>76</v>
      </c>
      <c r="J1" s="13" t="s">
        <v>77</v>
      </c>
      <c r="K1" s="13" t="s">
        <v>78</v>
      </c>
      <c r="L1" s="13" t="s">
        <v>79</v>
      </c>
    </row>
    <row r="2" spans="1:12" x14ac:dyDescent="0.25">
      <c r="A2" t="s">
        <v>144</v>
      </c>
      <c r="B2" t="s">
        <v>0</v>
      </c>
      <c r="C2" t="s">
        <v>28</v>
      </c>
      <c r="D2" s="2">
        <v>0.05</v>
      </c>
      <c r="E2" s="2">
        <v>0.12</v>
      </c>
      <c r="F2" s="2">
        <v>0.13</v>
      </c>
      <c r="G2" s="2">
        <v>0.12</v>
      </c>
      <c r="H2" s="2">
        <v>7.0000000000000007E-2</v>
      </c>
      <c r="I2" s="2">
        <v>0.08</v>
      </c>
      <c r="J2" s="2">
        <v>7.0000000000000007E-2</v>
      </c>
      <c r="K2" s="2">
        <v>7.0000000000000007E-2</v>
      </c>
      <c r="L2" s="2">
        <v>0.28999999999999998</v>
      </c>
    </row>
    <row r="3" spans="1:12" x14ac:dyDescent="0.25">
      <c r="A3" t="s">
        <v>144</v>
      </c>
      <c r="B3" t="s">
        <v>0</v>
      </c>
      <c r="C3" t="s">
        <v>29</v>
      </c>
      <c r="D3" s="2">
        <v>0.06</v>
      </c>
      <c r="E3" s="2">
        <v>0.11</v>
      </c>
      <c r="F3" s="2">
        <v>0.09</v>
      </c>
      <c r="G3" s="2">
        <v>0.1</v>
      </c>
      <c r="H3" s="2">
        <v>7.0000000000000007E-2</v>
      </c>
      <c r="I3" s="2">
        <v>7.0000000000000007E-2</v>
      </c>
      <c r="J3" s="2">
        <v>0.06</v>
      </c>
      <c r="K3" s="2">
        <v>0.06</v>
      </c>
      <c r="L3" s="2">
        <v>0.38</v>
      </c>
    </row>
    <row r="4" spans="1:12" x14ac:dyDescent="0.25">
      <c r="A4" t="s">
        <v>144</v>
      </c>
      <c r="B4" t="s">
        <v>0</v>
      </c>
      <c r="C4" t="s">
        <v>30</v>
      </c>
      <c r="D4" s="2">
        <v>0.04</v>
      </c>
      <c r="E4" s="2">
        <v>0.09</v>
      </c>
      <c r="F4" s="2">
        <v>0.11</v>
      </c>
      <c r="G4" s="2">
        <v>0.09</v>
      </c>
      <c r="H4" s="2">
        <v>7.0000000000000007E-2</v>
      </c>
      <c r="I4" s="2">
        <v>0.08</v>
      </c>
      <c r="J4" s="2">
        <v>7.0000000000000007E-2</v>
      </c>
      <c r="K4" s="2">
        <v>0.06</v>
      </c>
      <c r="L4" s="2">
        <v>0.4</v>
      </c>
    </row>
    <row r="5" spans="1:12" x14ac:dyDescent="0.25">
      <c r="A5" t="s">
        <v>144</v>
      </c>
      <c r="B5" t="s">
        <v>0</v>
      </c>
      <c r="C5" t="s">
        <v>31</v>
      </c>
      <c r="D5" s="2">
        <v>7.0000000000000007E-2</v>
      </c>
      <c r="E5" s="2">
        <v>0.19</v>
      </c>
      <c r="F5" s="2">
        <v>0.19</v>
      </c>
      <c r="G5" s="2">
        <v>0.14000000000000001</v>
      </c>
      <c r="H5" s="2">
        <v>0.08</v>
      </c>
      <c r="I5" s="2">
        <v>7.0000000000000007E-2</v>
      </c>
      <c r="J5" s="2">
        <v>0.06</v>
      </c>
      <c r="K5" s="2">
        <v>0.05</v>
      </c>
      <c r="L5" s="2">
        <v>0.16</v>
      </c>
    </row>
    <row r="6" spans="1:12" x14ac:dyDescent="0.25">
      <c r="A6" t="s">
        <v>144</v>
      </c>
      <c r="B6" t="s">
        <v>0</v>
      </c>
      <c r="C6" t="s">
        <v>32</v>
      </c>
      <c r="D6" s="2">
        <v>0.04</v>
      </c>
      <c r="E6" s="2">
        <v>0.06</v>
      </c>
      <c r="F6" s="2">
        <v>7.0000000000000007E-2</v>
      </c>
      <c r="G6" s="2">
        <v>0.08</v>
      </c>
      <c r="H6" s="2">
        <v>7.0000000000000007E-2</v>
      </c>
      <c r="I6" s="2">
        <v>0.08</v>
      </c>
      <c r="J6" s="2">
        <v>7.0000000000000007E-2</v>
      </c>
      <c r="K6" s="2">
        <v>7.0000000000000007E-2</v>
      </c>
      <c r="L6" s="2">
        <v>0.45</v>
      </c>
    </row>
    <row r="7" spans="1:12" x14ac:dyDescent="0.25">
      <c r="A7" t="s">
        <v>144</v>
      </c>
      <c r="B7" t="s">
        <v>0</v>
      </c>
      <c r="C7" t="s">
        <v>33</v>
      </c>
      <c r="D7" s="2">
        <v>0.05</v>
      </c>
      <c r="E7" s="2">
        <v>0.12</v>
      </c>
      <c r="F7" s="2">
        <v>0.11</v>
      </c>
      <c r="G7" s="2">
        <v>0.09</v>
      </c>
      <c r="H7" s="2">
        <v>7.0000000000000007E-2</v>
      </c>
      <c r="I7" s="2">
        <v>0.06</v>
      </c>
      <c r="J7" s="2">
        <v>0.06</v>
      </c>
      <c r="K7" s="2">
        <v>0.04</v>
      </c>
      <c r="L7" s="2">
        <v>0.4</v>
      </c>
    </row>
    <row r="8" spans="1:12" x14ac:dyDescent="0.25">
      <c r="A8" s="4" t="s">
        <v>144</v>
      </c>
      <c r="B8" s="4" t="s">
        <v>0</v>
      </c>
      <c r="C8" s="4" t="s">
        <v>80</v>
      </c>
      <c r="D8" s="11">
        <v>0.05</v>
      </c>
      <c r="E8" s="11">
        <v>0.1</v>
      </c>
      <c r="F8" s="11">
        <v>0.11</v>
      </c>
      <c r="G8" s="11">
        <v>0.1</v>
      </c>
      <c r="H8" s="11">
        <v>7.0000000000000007E-2</v>
      </c>
      <c r="I8" s="11">
        <v>7.0000000000000007E-2</v>
      </c>
      <c r="J8" s="11">
        <v>7.0000000000000007E-2</v>
      </c>
      <c r="K8" s="11">
        <v>0.06</v>
      </c>
      <c r="L8" s="11">
        <v>0.38</v>
      </c>
    </row>
    <row r="9" spans="1:12" x14ac:dyDescent="0.25">
      <c r="A9" t="s">
        <v>144</v>
      </c>
      <c r="B9" t="s">
        <v>7</v>
      </c>
      <c r="C9" t="s">
        <v>34</v>
      </c>
      <c r="D9" s="2">
        <v>0.06</v>
      </c>
      <c r="E9" s="2">
        <v>0.08</v>
      </c>
      <c r="F9" s="2">
        <v>0.12</v>
      </c>
      <c r="G9" s="2">
        <v>0.1</v>
      </c>
      <c r="H9" s="2">
        <v>7.0000000000000007E-2</v>
      </c>
      <c r="I9" s="2">
        <v>0.1</v>
      </c>
      <c r="J9" s="2">
        <v>0.1</v>
      </c>
      <c r="K9" s="2">
        <v>7.0000000000000007E-2</v>
      </c>
      <c r="L9" s="2">
        <v>0.31</v>
      </c>
    </row>
    <row r="10" spans="1:12" x14ac:dyDescent="0.25">
      <c r="A10" t="s">
        <v>144</v>
      </c>
      <c r="B10" t="s">
        <v>7</v>
      </c>
      <c r="C10" t="s">
        <v>35</v>
      </c>
      <c r="D10" s="2">
        <v>0.04</v>
      </c>
      <c r="E10" s="2">
        <v>0.1</v>
      </c>
      <c r="F10" s="2">
        <v>0.09</v>
      </c>
      <c r="G10" s="2">
        <v>0.12</v>
      </c>
      <c r="H10" s="2">
        <v>7.0000000000000007E-2</v>
      </c>
      <c r="I10" s="2">
        <v>0.09</v>
      </c>
      <c r="J10" s="2">
        <v>0.08</v>
      </c>
      <c r="K10" s="2">
        <v>0.1</v>
      </c>
      <c r="L10" s="2">
        <v>0.31</v>
      </c>
    </row>
    <row r="11" spans="1:12" x14ac:dyDescent="0.25">
      <c r="A11" t="s">
        <v>144</v>
      </c>
      <c r="B11" t="s">
        <v>7</v>
      </c>
      <c r="C11" t="s">
        <v>36</v>
      </c>
      <c r="D11" s="2">
        <v>0.05</v>
      </c>
      <c r="E11" s="2">
        <v>0.06</v>
      </c>
      <c r="F11" s="2">
        <v>0.09</v>
      </c>
      <c r="G11" s="2">
        <v>0.08</v>
      </c>
      <c r="H11" s="2">
        <v>0.06</v>
      </c>
      <c r="I11" s="2">
        <v>0.08</v>
      </c>
      <c r="J11" s="2">
        <v>0.08</v>
      </c>
      <c r="K11" s="2">
        <v>0.09</v>
      </c>
      <c r="L11" s="2">
        <v>0.42</v>
      </c>
    </row>
    <row r="12" spans="1:12" x14ac:dyDescent="0.25">
      <c r="A12" t="s">
        <v>144</v>
      </c>
      <c r="B12" t="s">
        <v>7</v>
      </c>
      <c r="C12" t="s">
        <v>37</v>
      </c>
      <c r="D12" s="2">
        <v>0.04</v>
      </c>
      <c r="E12" s="2">
        <v>0.12</v>
      </c>
      <c r="F12" s="2">
        <v>0.16</v>
      </c>
      <c r="G12" s="2">
        <v>0.1</v>
      </c>
      <c r="H12" s="2">
        <v>0.1</v>
      </c>
      <c r="I12" s="2">
        <v>0.1</v>
      </c>
      <c r="J12" s="2">
        <v>7.0000000000000007E-2</v>
      </c>
      <c r="K12" s="2">
        <v>0.05</v>
      </c>
      <c r="L12" s="2">
        <v>0.26</v>
      </c>
    </row>
    <row r="13" spans="1:12" x14ac:dyDescent="0.25">
      <c r="A13" t="s">
        <v>144</v>
      </c>
      <c r="B13" t="s">
        <v>7</v>
      </c>
      <c r="C13" t="s">
        <v>38</v>
      </c>
      <c r="D13" s="2">
        <v>0.06</v>
      </c>
      <c r="E13" s="2">
        <v>0.12</v>
      </c>
      <c r="F13" s="2">
        <v>0.13</v>
      </c>
      <c r="G13" s="2">
        <v>0.11</v>
      </c>
      <c r="H13" s="2">
        <v>0.09</v>
      </c>
      <c r="I13" s="2">
        <v>0.08</v>
      </c>
      <c r="J13" s="2">
        <v>0.09</v>
      </c>
      <c r="K13" s="2">
        <v>0.05</v>
      </c>
      <c r="L13" s="2">
        <v>0.27</v>
      </c>
    </row>
    <row r="14" spans="1:12" x14ac:dyDescent="0.25">
      <c r="A14" t="s">
        <v>144</v>
      </c>
      <c r="B14" t="s">
        <v>7</v>
      </c>
      <c r="C14" t="s">
        <v>39</v>
      </c>
      <c r="D14" s="2">
        <v>0.04</v>
      </c>
      <c r="E14" s="2">
        <v>0.09</v>
      </c>
      <c r="F14" s="2">
        <v>0.09</v>
      </c>
      <c r="G14" s="2">
        <v>0.11</v>
      </c>
      <c r="H14" s="2">
        <v>0.08</v>
      </c>
      <c r="I14" s="2">
        <v>0.09</v>
      </c>
      <c r="J14" s="2">
        <v>0.08</v>
      </c>
      <c r="K14" s="2">
        <v>0.09</v>
      </c>
      <c r="L14" s="2">
        <v>0.33</v>
      </c>
    </row>
    <row r="15" spans="1:12" x14ac:dyDescent="0.25">
      <c r="A15" t="s">
        <v>144</v>
      </c>
      <c r="B15" t="s">
        <v>7</v>
      </c>
      <c r="C15" t="s">
        <v>40</v>
      </c>
      <c r="D15" s="2">
        <v>0.05</v>
      </c>
      <c r="E15" s="2">
        <v>0.11</v>
      </c>
      <c r="F15" s="2">
        <v>0.15</v>
      </c>
      <c r="G15" s="2">
        <v>0.09</v>
      </c>
      <c r="H15" s="2">
        <v>0.14000000000000001</v>
      </c>
      <c r="I15" s="2">
        <v>0.08</v>
      </c>
      <c r="J15" s="2">
        <v>7.0000000000000007E-2</v>
      </c>
      <c r="K15" s="2">
        <v>0.08</v>
      </c>
      <c r="L15" s="2">
        <v>0.21</v>
      </c>
    </row>
    <row r="16" spans="1:12" x14ac:dyDescent="0.25">
      <c r="A16" t="s">
        <v>144</v>
      </c>
      <c r="B16" t="s">
        <v>7</v>
      </c>
      <c r="C16" t="s">
        <v>41</v>
      </c>
      <c r="D16" s="2">
        <v>7.0000000000000007E-2</v>
      </c>
      <c r="E16" s="2">
        <v>0.1</v>
      </c>
      <c r="F16" s="2">
        <v>0.1</v>
      </c>
      <c r="G16" s="2">
        <v>0.08</v>
      </c>
      <c r="H16" s="2">
        <v>0.12</v>
      </c>
      <c r="I16" s="2">
        <v>7.0000000000000007E-2</v>
      </c>
      <c r="J16" s="2">
        <v>0.09</v>
      </c>
      <c r="K16" s="2">
        <v>0.12</v>
      </c>
      <c r="L16" s="2">
        <v>0.26</v>
      </c>
    </row>
    <row r="17" spans="1:12" x14ac:dyDescent="0.25">
      <c r="A17" t="s">
        <v>144</v>
      </c>
      <c r="B17" t="s">
        <v>7</v>
      </c>
      <c r="C17" t="s">
        <v>42</v>
      </c>
      <c r="D17" s="2">
        <v>0.03</v>
      </c>
      <c r="E17" s="2">
        <v>0.06</v>
      </c>
      <c r="F17" s="2">
        <v>0.09</v>
      </c>
      <c r="G17" s="2">
        <v>0.08</v>
      </c>
      <c r="H17" s="2">
        <v>0.09</v>
      </c>
      <c r="I17" s="2">
        <v>7.0000000000000007E-2</v>
      </c>
      <c r="J17" s="2">
        <v>0.08</v>
      </c>
      <c r="K17" s="2">
        <v>0.08</v>
      </c>
      <c r="L17" s="2">
        <v>0.42</v>
      </c>
    </row>
    <row r="18" spans="1:12" x14ac:dyDescent="0.25">
      <c r="A18" t="s">
        <v>144</v>
      </c>
      <c r="B18" t="s">
        <v>7</v>
      </c>
      <c r="C18" t="s">
        <v>43</v>
      </c>
      <c r="D18" s="2">
        <v>0.04</v>
      </c>
      <c r="E18" s="2">
        <v>0.08</v>
      </c>
      <c r="F18" s="2">
        <v>0.1</v>
      </c>
      <c r="G18" s="2">
        <v>0.1</v>
      </c>
      <c r="H18" s="2">
        <v>7.0000000000000007E-2</v>
      </c>
      <c r="I18" s="2">
        <v>0.1</v>
      </c>
      <c r="J18" s="2">
        <v>0.1</v>
      </c>
      <c r="K18" s="2">
        <v>0.06</v>
      </c>
      <c r="L18" s="2">
        <v>0.36</v>
      </c>
    </row>
    <row r="19" spans="1:12" x14ac:dyDescent="0.25">
      <c r="A19" t="s">
        <v>144</v>
      </c>
      <c r="B19" t="s">
        <v>7</v>
      </c>
      <c r="C19" t="s">
        <v>44</v>
      </c>
      <c r="D19" s="2">
        <v>0.05</v>
      </c>
      <c r="E19" s="2">
        <v>0.17</v>
      </c>
      <c r="F19" s="2">
        <v>0.12</v>
      </c>
      <c r="G19" s="2">
        <v>0.09</v>
      </c>
      <c r="H19" s="2">
        <v>7.0000000000000007E-2</v>
      </c>
      <c r="I19" s="2">
        <v>7.0000000000000007E-2</v>
      </c>
      <c r="J19" s="2">
        <v>7.0000000000000007E-2</v>
      </c>
      <c r="K19" s="2">
        <v>0.06</v>
      </c>
      <c r="L19" s="2">
        <v>0.28999999999999998</v>
      </c>
    </row>
    <row r="20" spans="1:12" x14ac:dyDescent="0.25">
      <c r="A20" t="s">
        <v>144</v>
      </c>
      <c r="B20" t="s">
        <v>7</v>
      </c>
      <c r="C20" t="s">
        <v>45</v>
      </c>
      <c r="D20" s="2">
        <v>0.04</v>
      </c>
      <c r="E20" s="2">
        <v>0.08</v>
      </c>
      <c r="F20" s="2">
        <v>0.09</v>
      </c>
      <c r="G20" s="2">
        <v>0.08</v>
      </c>
      <c r="H20" s="2">
        <v>0.1</v>
      </c>
      <c r="I20" s="2">
        <v>0.08</v>
      </c>
      <c r="J20" s="2">
        <v>0.09</v>
      </c>
      <c r="K20" s="2">
        <v>0.09</v>
      </c>
      <c r="L20" s="2">
        <v>0.35</v>
      </c>
    </row>
    <row r="21" spans="1:12" x14ac:dyDescent="0.25">
      <c r="A21" t="s">
        <v>144</v>
      </c>
      <c r="B21" t="s">
        <v>7</v>
      </c>
      <c r="C21" t="s">
        <v>46</v>
      </c>
      <c r="D21" s="2">
        <v>0.06</v>
      </c>
      <c r="E21" s="2">
        <v>0.1</v>
      </c>
      <c r="F21" s="2">
        <v>0.1</v>
      </c>
      <c r="G21" s="2">
        <v>0.09</v>
      </c>
      <c r="H21" s="2">
        <v>0.09</v>
      </c>
      <c r="I21" s="2">
        <v>0.11</v>
      </c>
      <c r="J21" s="2">
        <v>7.0000000000000007E-2</v>
      </c>
      <c r="K21" s="2">
        <v>0.1</v>
      </c>
      <c r="L21" s="2">
        <v>0.28000000000000003</v>
      </c>
    </row>
    <row r="22" spans="1:12" x14ac:dyDescent="0.25">
      <c r="A22" s="4" t="s">
        <v>144</v>
      </c>
      <c r="B22" s="4" t="s">
        <v>7</v>
      </c>
      <c r="C22" s="4" t="s">
        <v>80</v>
      </c>
      <c r="D22" s="11">
        <v>0.05</v>
      </c>
      <c r="E22" s="11">
        <v>0.09</v>
      </c>
      <c r="F22" s="11">
        <v>0.1</v>
      </c>
      <c r="G22" s="11">
        <v>0.09</v>
      </c>
      <c r="H22" s="11">
        <v>0.09</v>
      </c>
      <c r="I22" s="11">
        <v>0.08</v>
      </c>
      <c r="J22" s="11">
        <v>0.08</v>
      </c>
      <c r="K22" s="11">
        <v>0.08</v>
      </c>
      <c r="L22" s="11">
        <v>0.33</v>
      </c>
    </row>
    <row r="23" spans="1:12" x14ac:dyDescent="0.25">
      <c r="A23" t="s">
        <v>144</v>
      </c>
      <c r="B23" t="s">
        <v>21</v>
      </c>
      <c r="C23" t="s">
        <v>47</v>
      </c>
      <c r="D23" s="2">
        <v>0.04</v>
      </c>
      <c r="E23" s="2">
        <v>0.08</v>
      </c>
      <c r="F23" s="2">
        <v>0.08</v>
      </c>
      <c r="G23" s="2">
        <v>0.09</v>
      </c>
      <c r="H23" s="2">
        <v>0.06</v>
      </c>
      <c r="I23" s="2">
        <v>0.06</v>
      </c>
      <c r="J23" s="2">
        <v>0.06</v>
      </c>
      <c r="K23" s="2">
        <v>7.0000000000000007E-2</v>
      </c>
      <c r="L23" s="2">
        <v>0.45</v>
      </c>
    </row>
    <row r="24" spans="1:12" x14ac:dyDescent="0.25">
      <c r="A24" t="s">
        <v>144</v>
      </c>
      <c r="B24" t="s">
        <v>21</v>
      </c>
      <c r="C24" t="s">
        <v>48</v>
      </c>
      <c r="D24" s="2">
        <v>0.04</v>
      </c>
      <c r="E24" s="2">
        <v>7.0000000000000007E-2</v>
      </c>
      <c r="F24" s="2">
        <v>7.0000000000000007E-2</v>
      </c>
      <c r="G24" s="2">
        <v>0.06</v>
      </c>
      <c r="H24" s="2">
        <v>0.04</v>
      </c>
      <c r="I24" s="2">
        <v>0.04</v>
      </c>
      <c r="J24" s="2">
        <v>0.05</v>
      </c>
      <c r="K24" s="2">
        <v>0.05</v>
      </c>
      <c r="L24" s="2">
        <v>0.57999999999999996</v>
      </c>
    </row>
    <row r="25" spans="1:12" x14ac:dyDescent="0.25">
      <c r="A25" t="s">
        <v>144</v>
      </c>
      <c r="B25" t="s">
        <v>21</v>
      </c>
      <c r="C25" t="s">
        <v>49</v>
      </c>
      <c r="D25" s="2">
        <v>7.0000000000000007E-2</v>
      </c>
      <c r="E25" s="2">
        <v>0.11</v>
      </c>
      <c r="F25" s="2">
        <v>0.14000000000000001</v>
      </c>
      <c r="G25" s="2">
        <v>0.11</v>
      </c>
      <c r="H25" s="2">
        <v>0.08</v>
      </c>
      <c r="I25" s="2">
        <v>0.06</v>
      </c>
      <c r="J25" s="2">
        <v>0.06</v>
      </c>
      <c r="K25" s="2">
        <v>7.0000000000000007E-2</v>
      </c>
      <c r="L25" s="2">
        <v>0.31</v>
      </c>
    </row>
    <row r="26" spans="1:12" x14ac:dyDescent="0.25">
      <c r="A26" s="4" t="s">
        <v>144</v>
      </c>
      <c r="B26" s="4" t="s">
        <v>21</v>
      </c>
      <c r="C26" s="4" t="s">
        <v>80</v>
      </c>
      <c r="D26" s="11">
        <v>0.05</v>
      </c>
      <c r="E26" s="11">
        <v>0.08</v>
      </c>
      <c r="F26" s="11">
        <v>0.08</v>
      </c>
      <c r="G26" s="11">
        <v>7.0000000000000007E-2</v>
      </c>
      <c r="H26" s="11">
        <v>0.05</v>
      </c>
      <c r="I26" s="11">
        <v>0.05</v>
      </c>
      <c r="J26" s="11">
        <v>0.05</v>
      </c>
      <c r="K26" s="11">
        <v>0.06</v>
      </c>
      <c r="L26" s="11">
        <v>0.51</v>
      </c>
    </row>
    <row r="27" spans="1:12" x14ac:dyDescent="0.25">
      <c r="A27" t="s">
        <v>144</v>
      </c>
      <c r="B27" t="s">
        <v>50</v>
      </c>
      <c r="C27" s="43" t="s">
        <v>151</v>
      </c>
      <c r="D27" s="2">
        <v>0.12</v>
      </c>
      <c r="E27" s="2">
        <v>0.12</v>
      </c>
      <c r="F27" s="2">
        <v>0.19</v>
      </c>
      <c r="G27" s="2">
        <v>0.05</v>
      </c>
      <c r="H27" s="2">
        <v>0.1</v>
      </c>
      <c r="I27" s="2">
        <v>0.05</v>
      </c>
      <c r="J27" s="2">
        <v>0.12</v>
      </c>
      <c r="K27" s="2">
        <v>0.02</v>
      </c>
      <c r="L27" s="2">
        <v>0.24</v>
      </c>
    </row>
    <row r="28" spans="1:12" x14ac:dyDescent="0.25">
      <c r="A28" t="s">
        <v>144</v>
      </c>
      <c r="B28" t="s">
        <v>50</v>
      </c>
      <c r="C28" s="43" t="s">
        <v>51</v>
      </c>
      <c r="D28" s="2">
        <v>0.04</v>
      </c>
      <c r="E28" s="2">
        <v>7.0000000000000007E-2</v>
      </c>
      <c r="F28" s="2">
        <v>0.06</v>
      </c>
      <c r="G28" s="2">
        <v>0.06</v>
      </c>
      <c r="H28" s="2">
        <v>0.05</v>
      </c>
      <c r="I28" s="2">
        <v>0.05</v>
      </c>
      <c r="J28" s="2">
        <v>0.06</v>
      </c>
      <c r="K28" s="2">
        <v>0.06</v>
      </c>
      <c r="L28" s="2">
        <v>0.54</v>
      </c>
    </row>
    <row r="29" spans="1:12" x14ac:dyDescent="0.25">
      <c r="A29" t="s">
        <v>144</v>
      </c>
      <c r="B29" t="s">
        <v>50</v>
      </c>
      <c r="C29" s="43" t="s">
        <v>109</v>
      </c>
      <c r="D29" s="2">
        <v>0.08</v>
      </c>
      <c r="E29" s="2">
        <v>0.16</v>
      </c>
      <c r="F29" s="2">
        <v>0.16</v>
      </c>
      <c r="G29" s="2">
        <v>0.14000000000000001</v>
      </c>
      <c r="H29" s="2">
        <v>7.0000000000000007E-2</v>
      </c>
      <c r="I29" s="2">
        <v>7.0000000000000007E-2</v>
      </c>
      <c r="J29" s="2">
        <v>0.02</v>
      </c>
      <c r="K29" s="2">
        <v>0.06</v>
      </c>
      <c r="L29" s="2">
        <v>0.25</v>
      </c>
    </row>
    <row r="30" spans="1:12" x14ac:dyDescent="0.25">
      <c r="A30" t="s">
        <v>144</v>
      </c>
      <c r="B30" t="s">
        <v>50</v>
      </c>
      <c r="C30" s="43" t="s">
        <v>52</v>
      </c>
      <c r="D30" s="2">
        <v>0.05</v>
      </c>
      <c r="E30" s="2">
        <v>7.0000000000000007E-2</v>
      </c>
      <c r="F30" s="2">
        <v>0.09</v>
      </c>
      <c r="G30" s="2">
        <v>0.11</v>
      </c>
      <c r="H30" s="2">
        <v>0.06</v>
      </c>
      <c r="I30" s="2">
        <v>7.0000000000000007E-2</v>
      </c>
      <c r="J30" s="2">
        <v>0.06</v>
      </c>
      <c r="K30" s="2">
        <v>0.15</v>
      </c>
      <c r="L30" s="2">
        <v>0.36</v>
      </c>
    </row>
    <row r="31" spans="1:12" x14ac:dyDescent="0.25">
      <c r="A31" t="s">
        <v>144</v>
      </c>
      <c r="B31" t="s">
        <v>50</v>
      </c>
      <c r="C31" s="43" t="s">
        <v>108</v>
      </c>
      <c r="D31" s="2">
        <v>0.08</v>
      </c>
      <c r="E31" s="2">
        <v>0.09</v>
      </c>
      <c r="F31" s="2">
        <v>0.11</v>
      </c>
      <c r="G31" s="2">
        <v>0.1</v>
      </c>
      <c r="H31" s="2">
        <v>0.11</v>
      </c>
      <c r="I31" s="2">
        <v>0.06</v>
      </c>
      <c r="J31" s="2">
        <v>0.06</v>
      </c>
      <c r="K31" s="2">
        <v>0.11</v>
      </c>
      <c r="L31" s="2">
        <v>0.28000000000000003</v>
      </c>
    </row>
    <row r="32" spans="1:12" x14ac:dyDescent="0.25">
      <c r="A32" t="s">
        <v>144</v>
      </c>
      <c r="B32" t="s">
        <v>50</v>
      </c>
      <c r="C32" s="43" t="s">
        <v>53</v>
      </c>
      <c r="D32" s="2">
        <v>0.02</v>
      </c>
      <c r="E32" s="2">
        <v>0.13</v>
      </c>
      <c r="F32" s="2">
        <v>0.09</v>
      </c>
      <c r="G32" s="2">
        <v>0.12</v>
      </c>
      <c r="H32" s="2">
        <v>7.0000000000000007E-2</v>
      </c>
      <c r="I32" s="2">
        <v>0.05</v>
      </c>
      <c r="J32" s="2">
        <v>0.08</v>
      </c>
      <c r="K32" s="2">
        <v>0.04</v>
      </c>
      <c r="L32" s="2">
        <v>0.39</v>
      </c>
    </row>
    <row r="33" spans="1:12" x14ac:dyDescent="0.25">
      <c r="A33" t="s">
        <v>144</v>
      </c>
      <c r="B33" t="s">
        <v>50</v>
      </c>
      <c r="C33" s="43" t="s">
        <v>54</v>
      </c>
      <c r="D33" s="2">
        <v>0.05</v>
      </c>
      <c r="E33" s="2">
        <v>0.06</v>
      </c>
      <c r="F33" s="2">
        <v>0.12</v>
      </c>
      <c r="G33" s="2">
        <v>0.08</v>
      </c>
      <c r="H33" s="2">
        <v>0.08</v>
      </c>
      <c r="I33" s="2">
        <v>0.1</v>
      </c>
      <c r="J33" s="2">
        <v>0.08</v>
      </c>
      <c r="K33" s="2">
        <v>0.08</v>
      </c>
      <c r="L33" s="2">
        <v>0.35</v>
      </c>
    </row>
    <row r="34" spans="1:12" x14ac:dyDescent="0.25">
      <c r="A34" t="s">
        <v>144</v>
      </c>
      <c r="B34" t="s">
        <v>50</v>
      </c>
      <c r="C34" s="43" t="s">
        <v>55</v>
      </c>
      <c r="D34" s="2">
        <v>0.05</v>
      </c>
      <c r="E34" s="2">
        <v>0.12</v>
      </c>
      <c r="F34" s="2">
        <v>0.22</v>
      </c>
      <c r="G34" s="2">
        <v>0.12</v>
      </c>
      <c r="H34" s="2">
        <v>0.02</v>
      </c>
      <c r="I34" s="2">
        <v>7.0000000000000007E-2</v>
      </c>
      <c r="J34" s="2">
        <v>0.1</v>
      </c>
      <c r="K34" s="2">
        <v>0.02</v>
      </c>
      <c r="L34" s="2">
        <v>0.27</v>
      </c>
    </row>
    <row r="35" spans="1:12" x14ac:dyDescent="0.25">
      <c r="A35" t="s">
        <v>144</v>
      </c>
      <c r="B35" t="s">
        <v>50</v>
      </c>
      <c r="C35" s="43" t="s">
        <v>56</v>
      </c>
      <c r="D35" s="2">
        <v>0.02</v>
      </c>
      <c r="E35" s="2">
        <v>0.04</v>
      </c>
      <c r="F35" s="2">
        <v>7.0000000000000007E-2</v>
      </c>
      <c r="G35" s="2">
        <v>0.08</v>
      </c>
      <c r="H35" s="2">
        <v>0.06</v>
      </c>
      <c r="I35" s="2">
        <v>7.0000000000000007E-2</v>
      </c>
      <c r="J35" s="2">
        <v>0.12</v>
      </c>
      <c r="K35" s="2">
        <v>7.0000000000000007E-2</v>
      </c>
      <c r="L35" s="2">
        <v>0.48</v>
      </c>
    </row>
    <row r="36" spans="1:12" x14ac:dyDescent="0.25">
      <c r="A36" t="s">
        <v>144</v>
      </c>
      <c r="B36" t="s">
        <v>50</v>
      </c>
      <c r="C36" s="43" t="s">
        <v>57</v>
      </c>
      <c r="D36" s="2">
        <v>0.33</v>
      </c>
      <c r="E36" s="2">
        <v>0.17</v>
      </c>
      <c r="F36" s="2" t="s">
        <v>85</v>
      </c>
      <c r="G36" s="2">
        <v>0.17</v>
      </c>
      <c r="H36" s="2" t="s">
        <v>85</v>
      </c>
      <c r="I36" s="2">
        <v>0.17</v>
      </c>
      <c r="J36" s="2" t="s">
        <v>85</v>
      </c>
      <c r="K36" s="2">
        <v>0.17</v>
      </c>
      <c r="L36" s="2" t="s">
        <v>85</v>
      </c>
    </row>
    <row r="37" spans="1:12" x14ac:dyDescent="0.25">
      <c r="A37" t="s">
        <v>144</v>
      </c>
      <c r="B37" t="s">
        <v>50</v>
      </c>
      <c r="C37" s="43" t="s">
        <v>150</v>
      </c>
      <c r="D37" s="2">
        <v>0.04</v>
      </c>
      <c r="E37" s="2">
        <v>0.06</v>
      </c>
      <c r="F37" s="2">
        <v>0.19</v>
      </c>
      <c r="G37" s="2">
        <v>0.02</v>
      </c>
      <c r="H37" s="2">
        <v>0.08</v>
      </c>
      <c r="I37" s="2">
        <v>0.08</v>
      </c>
      <c r="J37" s="2">
        <v>0.08</v>
      </c>
      <c r="K37" s="2">
        <v>0.1</v>
      </c>
      <c r="L37" s="2">
        <v>0.37</v>
      </c>
    </row>
    <row r="38" spans="1:12" x14ac:dyDescent="0.25">
      <c r="A38" t="s">
        <v>144</v>
      </c>
      <c r="B38" t="s">
        <v>50</v>
      </c>
      <c r="C38" s="43" t="s">
        <v>149</v>
      </c>
      <c r="D38" s="2">
        <v>0.05</v>
      </c>
      <c r="E38" s="2">
        <v>0.09</v>
      </c>
      <c r="F38" s="2">
        <v>0.09</v>
      </c>
      <c r="G38" s="2">
        <v>0.12</v>
      </c>
      <c r="H38" s="2">
        <v>0.1</v>
      </c>
      <c r="I38" s="2">
        <v>0.09</v>
      </c>
      <c r="J38" s="2">
        <v>7.0000000000000007E-2</v>
      </c>
      <c r="K38" s="2">
        <v>7.0000000000000007E-2</v>
      </c>
      <c r="L38" s="2">
        <v>0.33</v>
      </c>
    </row>
    <row r="39" spans="1:12" x14ac:dyDescent="0.25">
      <c r="A39" t="s">
        <v>144</v>
      </c>
      <c r="B39" t="s">
        <v>50</v>
      </c>
      <c r="C39" s="43" t="s">
        <v>58</v>
      </c>
      <c r="D39" s="2">
        <v>0.17</v>
      </c>
      <c r="E39" s="2">
        <v>0.27</v>
      </c>
      <c r="F39" s="2">
        <v>7.0000000000000007E-2</v>
      </c>
      <c r="G39" s="2">
        <v>0.3</v>
      </c>
      <c r="H39" s="2">
        <v>0.03</v>
      </c>
      <c r="I39" s="2" t="s">
        <v>85</v>
      </c>
      <c r="J39" s="2" t="s">
        <v>85</v>
      </c>
      <c r="K39" s="2">
        <v>0.1</v>
      </c>
      <c r="L39" s="2">
        <v>7.0000000000000007E-2</v>
      </c>
    </row>
    <row r="40" spans="1:12" x14ac:dyDescent="0.25">
      <c r="A40" t="s">
        <v>144</v>
      </c>
      <c r="B40" t="s">
        <v>50</v>
      </c>
      <c r="C40" s="43" t="s">
        <v>59</v>
      </c>
      <c r="D40" s="2">
        <v>0.06</v>
      </c>
      <c r="E40" s="2">
        <v>0.06</v>
      </c>
      <c r="F40" s="2">
        <v>7.0000000000000007E-2</v>
      </c>
      <c r="G40" s="2">
        <v>0.08</v>
      </c>
      <c r="H40" s="2">
        <v>0.09</v>
      </c>
      <c r="I40" s="2">
        <v>0.04</v>
      </c>
      <c r="J40" s="2">
        <v>0.06</v>
      </c>
      <c r="K40" s="2">
        <v>0.09</v>
      </c>
      <c r="L40" s="2">
        <v>0.44</v>
      </c>
    </row>
    <row r="41" spans="1:12" x14ac:dyDescent="0.25">
      <c r="A41" t="s">
        <v>144</v>
      </c>
      <c r="B41" t="s">
        <v>50</v>
      </c>
      <c r="C41" s="43" t="s">
        <v>60</v>
      </c>
      <c r="D41" s="2">
        <v>0.17</v>
      </c>
      <c r="E41" s="2">
        <v>0.17</v>
      </c>
      <c r="F41" s="2">
        <v>0.33</v>
      </c>
      <c r="G41" s="2" t="s">
        <v>85</v>
      </c>
      <c r="H41" s="2" t="s">
        <v>85</v>
      </c>
      <c r="I41" s="2">
        <v>0.17</v>
      </c>
      <c r="J41" s="2" t="s">
        <v>85</v>
      </c>
      <c r="K41" s="2" t="s">
        <v>85</v>
      </c>
      <c r="L41" s="2">
        <v>0.17</v>
      </c>
    </row>
    <row r="42" spans="1:12" x14ac:dyDescent="0.25">
      <c r="A42" t="s">
        <v>144</v>
      </c>
      <c r="B42" t="s">
        <v>50</v>
      </c>
      <c r="C42" s="43" t="s">
        <v>61</v>
      </c>
      <c r="D42" s="2">
        <v>0.05</v>
      </c>
      <c r="E42" s="2">
        <v>0.09</v>
      </c>
      <c r="F42" s="2">
        <v>0.08</v>
      </c>
      <c r="G42" s="2">
        <v>0.11</v>
      </c>
      <c r="H42" s="2">
        <v>7.0000000000000007E-2</v>
      </c>
      <c r="I42" s="2">
        <v>0.08</v>
      </c>
      <c r="J42" s="2">
        <v>0.08</v>
      </c>
      <c r="K42" s="2">
        <v>0.08</v>
      </c>
      <c r="L42" s="2">
        <v>0.35</v>
      </c>
    </row>
    <row r="43" spans="1:12" x14ac:dyDescent="0.25">
      <c r="A43" t="s">
        <v>144</v>
      </c>
      <c r="B43" t="s">
        <v>50</v>
      </c>
      <c r="C43" s="43" t="s">
        <v>62</v>
      </c>
      <c r="D43" s="2">
        <v>0.03</v>
      </c>
      <c r="E43" s="2">
        <v>0.06</v>
      </c>
      <c r="F43" s="2">
        <v>0.08</v>
      </c>
      <c r="G43" s="2">
        <v>0.11</v>
      </c>
      <c r="H43" s="2">
        <v>0.06</v>
      </c>
      <c r="I43" s="2">
        <v>0.05</v>
      </c>
      <c r="J43" s="2">
        <v>0.04</v>
      </c>
      <c r="K43" s="2">
        <v>0.06</v>
      </c>
      <c r="L43" s="2">
        <v>0.51</v>
      </c>
    </row>
    <row r="44" spans="1:12" x14ac:dyDescent="0.25">
      <c r="A44" t="s">
        <v>144</v>
      </c>
      <c r="B44" t="s">
        <v>50</v>
      </c>
      <c r="C44" s="43" t="s">
        <v>63</v>
      </c>
      <c r="D44" s="2">
        <v>0.09</v>
      </c>
      <c r="E44" s="2">
        <v>0.14000000000000001</v>
      </c>
      <c r="F44" s="2">
        <v>0.15</v>
      </c>
      <c r="G44" s="2">
        <v>0.14000000000000001</v>
      </c>
      <c r="H44" s="2">
        <v>0.13</v>
      </c>
      <c r="I44" s="2">
        <v>0.03</v>
      </c>
      <c r="J44" s="2">
        <v>0.05</v>
      </c>
      <c r="K44" s="2">
        <v>0.05</v>
      </c>
      <c r="L44" s="2">
        <v>0.22</v>
      </c>
    </row>
    <row r="45" spans="1:12" x14ac:dyDescent="0.25">
      <c r="A45" t="s">
        <v>144</v>
      </c>
      <c r="B45" t="s">
        <v>50</v>
      </c>
      <c r="C45" s="43" t="s">
        <v>64</v>
      </c>
      <c r="D45" s="2">
        <v>7.0000000000000007E-2</v>
      </c>
      <c r="E45" s="2">
        <v>0.11</v>
      </c>
      <c r="F45" s="2">
        <v>7.0000000000000007E-2</v>
      </c>
      <c r="G45" s="2">
        <v>7.0000000000000007E-2</v>
      </c>
      <c r="H45" s="2">
        <v>0.05</v>
      </c>
      <c r="I45" s="2">
        <v>7.0000000000000007E-2</v>
      </c>
      <c r="J45" s="2">
        <v>7.0000000000000007E-2</v>
      </c>
      <c r="K45" s="2">
        <v>0.05</v>
      </c>
      <c r="L45" s="2">
        <v>0.43</v>
      </c>
    </row>
    <row r="46" spans="1:12" x14ac:dyDescent="0.25">
      <c r="A46" t="s">
        <v>144</v>
      </c>
      <c r="B46" t="s">
        <v>50</v>
      </c>
      <c r="C46" s="43" t="s">
        <v>148</v>
      </c>
      <c r="D46" s="2">
        <v>0.03</v>
      </c>
      <c r="E46" s="2">
        <v>0.05</v>
      </c>
      <c r="F46" s="2">
        <v>0.06</v>
      </c>
      <c r="G46" s="2">
        <v>0.02</v>
      </c>
      <c r="H46" s="2">
        <v>0.05</v>
      </c>
      <c r="I46" s="2">
        <v>7.0000000000000007E-2</v>
      </c>
      <c r="J46" s="2">
        <v>0.13</v>
      </c>
      <c r="K46" s="2">
        <v>0.09</v>
      </c>
      <c r="L46" s="2">
        <v>0.51</v>
      </c>
    </row>
    <row r="47" spans="1:12" x14ac:dyDescent="0.25">
      <c r="A47" t="s">
        <v>144</v>
      </c>
      <c r="B47" t="s">
        <v>50</v>
      </c>
      <c r="C47" s="44" t="s">
        <v>65</v>
      </c>
      <c r="D47" s="2">
        <v>0.04</v>
      </c>
      <c r="E47" s="2">
        <v>0.05</v>
      </c>
      <c r="F47" s="2">
        <v>0.05</v>
      </c>
      <c r="G47" s="2">
        <v>0.08</v>
      </c>
      <c r="H47" s="2">
        <v>7.0000000000000007E-2</v>
      </c>
      <c r="I47" s="2">
        <v>0.04</v>
      </c>
      <c r="J47" s="2">
        <v>0.05</v>
      </c>
      <c r="K47" s="2">
        <v>0.05</v>
      </c>
      <c r="L47" s="2">
        <v>0.59</v>
      </c>
    </row>
    <row r="48" spans="1:12" x14ac:dyDescent="0.25">
      <c r="A48" t="s">
        <v>144</v>
      </c>
      <c r="B48" t="s">
        <v>50</v>
      </c>
      <c r="C48" s="43" t="s">
        <v>146</v>
      </c>
      <c r="D48" s="2">
        <v>0.08</v>
      </c>
      <c r="E48" s="2">
        <v>0.11</v>
      </c>
      <c r="F48" s="2">
        <v>0.09</v>
      </c>
      <c r="G48" s="2">
        <v>0.1</v>
      </c>
      <c r="H48" s="2">
        <v>0.08</v>
      </c>
      <c r="I48" s="2">
        <v>7.0000000000000007E-2</v>
      </c>
      <c r="J48" s="2">
        <v>0.17</v>
      </c>
      <c r="K48" s="2">
        <v>0.04</v>
      </c>
      <c r="L48" s="2">
        <v>0.26</v>
      </c>
    </row>
    <row r="49" spans="1:12" x14ac:dyDescent="0.25">
      <c r="A49" t="s">
        <v>144</v>
      </c>
      <c r="B49" t="s">
        <v>50</v>
      </c>
      <c r="C49" s="43" t="s">
        <v>66</v>
      </c>
      <c r="D49" s="2">
        <v>0.09</v>
      </c>
      <c r="E49" s="2">
        <v>0.09</v>
      </c>
      <c r="F49" s="2">
        <v>0.05</v>
      </c>
      <c r="G49" s="2">
        <v>0.09</v>
      </c>
      <c r="H49" s="2">
        <v>0.04</v>
      </c>
      <c r="I49" s="2">
        <v>7.0000000000000007E-2</v>
      </c>
      <c r="J49" s="2">
        <v>0.02</v>
      </c>
      <c r="K49" s="2">
        <v>7.0000000000000007E-2</v>
      </c>
      <c r="L49" s="2">
        <v>0.49</v>
      </c>
    </row>
    <row r="50" spans="1:12" x14ac:dyDescent="0.25">
      <c r="A50" t="s">
        <v>144</v>
      </c>
      <c r="B50" t="s">
        <v>50</v>
      </c>
      <c r="C50" s="43" t="s">
        <v>147</v>
      </c>
      <c r="D50" s="2">
        <v>0.02</v>
      </c>
      <c r="E50" s="2">
        <v>7.0000000000000007E-2</v>
      </c>
      <c r="F50" s="2">
        <v>0.1</v>
      </c>
      <c r="G50" s="2">
        <v>0.15</v>
      </c>
      <c r="H50" s="2">
        <v>0.11</v>
      </c>
      <c r="I50" s="2">
        <v>0.08</v>
      </c>
      <c r="J50" s="2">
        <v>7.0000000000000007E-2</v>
      </c>
      <c r="K50" s="2">
        <v>0.1</v>
      </c>
      <c r="L50" s="2">
        <v>0.3</v>
      </c>
    </row>
    <row r="51" spans="1:12" x14ac:dyDescent="0.25">
      <c r="A51" t="s">
        <v>144</v>
      </c>
      <c r="B51" t="s">
        <v>50</v>
      </c>
      <c r="C51" s="43" t="s">
        <v>67</v>
      </c>
      <c r="D51" s="2">
        <v>0.06</v>
      </c>
      <c r="E51" s="2">
        <v>0.11</v>
      </c>
      <c r="F51" s="2">
        <v>0.12</v>
      </c>
      <c r="G51" s="2">
        <v>0.1</v>
      </c>
      <c r="H51" s="2">
        <v>7.0000000000000007E-2</v>
      </c>
      <c r="I51" s="2">
        <v>0.06</v>
      </c>
      <c r="J51" s="2">
        <v>0.08</v>
      </c>
      <c r="K51" s="2">
        <v>0.08</v>
      </c>
      <c r="L51" s="2">
        <v>0.33</v>
      </c>
    </row>
    <row r="52" spans="1:12" x14ac:dyDescent="0.25">
      <c r="A52" t="s">
        <v>144</v>
      </c>
      <c r="B52" t="s">
        <v>50</v>
      </c>
      <c r="C52" s="43" t="s">
        <v>107</v>
      </c>
      <c r="D52" s="2">
        <v>0.1</v>
      </c>
      <c r="E52" s="2">
        <v>0.17</v>
      </c>
      <c r="F52" s="2">
        <v>0.12</v>
      </c>
      <c r="G52" s="2">
        <v>0.15</v>
      </c>
      <c r="H52" s="2">
        <v>0.08</v>
      </c>
      <c r="I52" s="2">
        <v>7.0000000000000007E-2</v>
      </c>
      <c r="J52" s="2">
        <v>0.08</v>
      </c>
      <c r="K52" s="2">
        <v>0.05</v>
      </c>
      <c r="L52" s="2">
        <v>0.17</v>
      </c>
    </row>
    <row r="53" spans="1:12" x14ac:dyDescent="0.25">
      <c r="A53" t="s">
        <v>144</v>
      </c>
      <c r="B53" t="s">
        <v>50</v>
      </c>
      <c r="C53" s="45" t="s">
        <v>68</v>
      </c>
      <c r="D53" s="2">
        <v>0.02</v>
      </c>
      <c r="E53" s="2">
        <v>0.03</v>
      </c>
      <c r="F53" s="2">
        <v>0.03</v>
      </c>
      <c r="G53" s="2">
        <v>7.0000000000000007E-2</v>
      </c>
      <c r="H53" s="2">
        <v>0.09</v>
      </c>
      <c r="I53" s="2">
        <v>0.05</v>
      </c>
      <c r="J53" s="2">
        <v>0.06</v>
      </c>
      <c r="K53" s="2">
        <v>0.09</v>
      </c>
      <c r="L53" s="2">
        <v>0.56000000000000005</v>
      </c>
    </row>
    <row r="54" spans="1:12" x14ac:dyDescent="0.25">
      <c r="A54" t="s">
        <v>144</v>
      </c>
      <c r="B54" t="s">
        <v>50</v>
      </c>
      <c r="C54" s="45" t="s">
        <v>69</v>
      </c>
      <c r="D54" s="2">
        <v>0.02</v>
      </c>
      <c r="E54" s="2">
        <v>0.05</v>
      </c>
      <c r="F54" s="2">
        <v>0.04</v>
      </c>
      <c r="G54" s="2">
        <v>0.08</v>
      </c>
      <c r="H54" s="2">
        <v>0.13</v>
      </c>
      <c r="I54" s="2">
        <v>0.04</v>
      </c>
      <c r="J54" s="2">
        <v>0.12</v>
      </c>
      <c r="K54" s="2">
        <v>0.02</v>
      </c>
      <c r="L54" s="2">
        <v>0.49</v>
      </c>
    </row>
    <row r="55" spans="1:12" x14ac:dyDescent="0.25">
      <c r="A55" t="s">
        <v>144</v>
      </c>
      <c r="B55" t="s">
        <v>50</v>
      </c>
      <c r="C55" s="45" t="s">
        <v>70</v>
      </c>
      <c r="D55" s="2">
        <v>0.05</v>
      </c>
      <c r="E55" s="2">
        <v>0.06</v>
      </c>
      <c r="F55" s="2">
        <v>0.04</v>
      </c>
      <c r="G55" s="2">
        <v>0.06</v>
      </c>
      <c r="H55" s="2">
        <v>0.09</v>
      </c>
      <c r="I55" s="2">
        <v>7.0000000000000007E-2</v>
      </c>
      <c r="J55" s="2">
        <v>0.08</v>
      </c>
      <c r="K55" s="2">
        <v>0.06</v>
      </c>
      <c r="L55" s="2">
        <v>0.48</v>
      </c>
    </row>
    <row r="56" spans="1:12" x14ac:dyDescent="0.25">
      <c r="A56" t="s">
        <v>144</v>
      </c>
      <c r="B56" t="s">
        <v>50</v>
      </c>
      <c r="C56" s="43" t="s">
        <v>156</v>
      </c>
      <c r="D56" s="2">
        <v>0.11</v>
      </c>
      <c r="E56" s="2">
        <v>0.06</v>
      </c>
      <c r="F56" s="2">
        <v>0.06</v>
      </c>
      <c r="G56" s="2">
        <v>0.11</v>
      </c>
      <c r="H56" s="2">
        <v>0.06</v>
      </c>
      <c r="I56" s="2">
        <v>0.06</v>
      </c>
      <c r="J56" s="2">
        <v>0.06</v>
      </c>
      <c r="K56" s="2">
        <v>0.17</v>
      </c>
      <c r="L56" s="2">
        <v>0.33</v>
      </c>
    </row>
    <row r="57" spans="1:12" x14ac:dyDescent="0.25">
      <c r="A57" s="4" t="s">
        <v>144</v>
      </c>
      <c r="B57" s="4" t="s">
        <v>50</v>
      </c>
      <c r="C57" s="4" t="s">
        <v>80</v>
      </c>
      <c r="D57" s="11">
        <v>0.05</v>
      </c>
      <c r="E57" s="11">
        <v>0.08</v>
      </c>
      <c r="F57" s="11">
        <v>0.09</v>
      </c>
      <c r="G57" s="11">
        <v>0.09</v>
      </c>
      <c r="H57" s="11">
        <v>0.08</v>
      </c>
      <c r="I57" s="11">
        <v>0.06</v>
      </c>
      <c r="J57" s="11">
        <v>7.0000000000000007E-2</v>
      </c>
      <c r="K57" s="11">
        <v>7.0000000000000007E-2</v>
      </c>
      <c r="L57" s="11">
        <v>0.4</v>
      </c>
    </row>
    <row r="58" spans="1:12" x14ac:dyDescent="0.25">
      <c r="A58" s="4" t="s">
        <v>144</v>
      </c>
      <c r="B58" s="4" t="s">
        <v>80</v>
      </c>
      <c r="C58" s="4" t="s">
        <v>80</v>
      </c>
      <c r="D58" s="11">
        <v>0.05</v>
      </c>
      <c r="E58" s="11">
        <v>0.09</v>
      </c>
      <c r="F58" s="11">
        <v>0.1</v>
      </c>
      <c r="G58" s="11">
        <v>0.09</v>
      </c>
      <c r="H58" s="11">
        <v>7.0000000000000007E-2</v>
      </c>
      <c r="I58" s="11">
        <v>7.0000000000000007E-2</v>
      </c>
      <c r="J58" s="11">
        <v>7.0000000000000007E-2</v>
      </c>
      <c r="K58" s="11">
        <v>7.0000000000000007E-2</v>
      </c>
      <c r="L58" s="11">
        <v>0.4</v>
      </c>
    </row>
    <row r="59" spans="1:12" x14ac:dyDescent="0.25">
      <c r="D59" s="1"/>
      <c r="E59" s="1"/>
      <c r="F59" s="1"/>
      <c r="G59" s="1"/>
      <c r="H59" s="1"/>
      <c r="I59" s="1"/>
      <c r="J59" s="1"/>
      <c r="K59" s="1"/>
      <c r="L59" s="1"/>
    </row>
  </sheetData>
  <sheetProtection algorithmName="SHA-512" hashValue="MXuquKbAwU/Iu7kw9nuKx4ZNzvATMg1qkAuI3ewH7kYOcz99OzuSMG5Szp1O/5MmHcJ1b7ARYYVyQ3kq1k9Tcg==" saltValue="fCi3mdfbMLd2Pk9Rzb5ehg==" spinCount="100000" sheet="1" objects="1" scenarios="1" sort="0" autoFilter="0" pivotTables="0"/>
  <autoFilter ref="A1:L58" xr:uid="{005437A9-B7F4-4E79-BE4A-1058C7E0DDEA}"/>
  <conditionalFormatting sqref="D2:L58">
    <cfRule type="cellIs" dxfId="1" priority="2" operator="equal">
      <formula>0</formula>
    </cfRule>
  </conditionalFormatting>
  <conditionalFormatting sqref="C27:C52 C56">
    <cfRule type="cellIs" dxfId="0" priority="1" operator="lessThan">
      <formula>10</formula>
    </cfRule>
  </conditionalFormatting>
  <pageMargins left="0.7" right="0.7" top="0.75" bottom="0.75" header="0.3" footer="0.3"/>
  <pageSetup scale="43" orientation="landscape" verticalDpi="0" r:id="rId1"/>
  <rowBreaks count="1" manualBreakCount="1">
    <brk id="2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EDDDD-4529-4F2F-9F52-70B4A296F66B}">
  <sheetPr>
    <pageSetUpPr fitToPage="1"/>
  </sheetPr>
  <dimension ref="A1:P79"/>
  <sheetViews>
    <sheetView zoomScaleNormal="100" zoomScaleSheetLayoutView="100" workbookViewId="0">
      <pane xSplit="3" ySplit="1" topLeftCell="D2" activePane="bottomRight" state="frozen"/>
      <selection activeCell="C1" sqref="C1"/>
      <selection pane="topRight" activeCell="C1" sqref="C1"/>
      <selection pane="bottomLeft" activeCell="C1" sqref="C1"/>
      <selection pane="bottomRight"/>
    </sheetView>
  </sheetViews>
  <sheetFormatPr defaultRowHeight="15" x14ac:dyDescent="0.25"/>
  <cols>
    <col min="1" max="1" width="8.5703125" style="3" bestFit="1" customWidth="1"/>
    <col min="2" max="2" width="23.42578125" style="3" bestFit="1" customWidth="1"/>
    <col min="3" max="3" width="53.85546875" style="3" bestFit="1" customWidth="1"/>
    <col min="4" max="4" width="11.7109375" style="3" customWidth="1"/>
    <col min="5" max="8" width="15.42578125" style="3" bestFit="1" customWidth="1"/>
    <col min="9" max="12" width="14.85546875" style="3" bestFit="1" customWidth="1"/>
    <col min="13" max="13" width="17" style="3" bestFit="1" customWidth="1"/>
    <col min="14" max="14" width="23.7109375" style="3" bestFit="1" customWidth="1"/>
    <col min="15" max="16" width="17" style="3" bestFit="1" customWidth="1"/>
    <col min="17" max="16384" width="9.140625" style="3"/>
  </cols>
  <sheetData>
    <row r="1" spans="1:16" s="19" customFormat="1" ht="45" x14ac:dyDescent="0.25">
      <c r="A1" s="13" t="s">
        <v>104</v>
      </c>
      <c r="B1" s="13" t="s">
        <v>102</v>
      </c>
      <c r="C1" s="13" t="s">
        <v>103</v>
      </c>
      <c r="D1" s="13" t="s">
        <v>130</v>
      </c>
      <c r="E1" s="13" t="s">
        <v>131</v>
      </c>
      <c r="F1" s="13" t="s">
        <v>132</v>
      </c>
      <c r="G1" s="13" t="s">
        <v>133</v>
      </c>
      <c r="H1" s="13" t="s">
        <v>134</v>
      </c>
      <c r="I1" s="13" t="s">
        <v>135</v>
      </c>
      <c r="J1" s="13" t="s">
        <v>136</v>
      </c>
      <c r="K1" s="13" t="s">
        <v>137</v>
      </c>
      <c r="L1" s="13" t="s">
        <v>138</v>
      </c>
      <c r="M1" s="13" t="s">
        <v>139</v>
      </c>
      <c r="N1" s="13" t="s">
        <v>140</v>
      </c>
      <c r="O1" s="13" t="s">
        <v>141</v>
      </c>
      <c r="P1" s="13" t="s">
        <v>142</v>
      </c>
    </row>
    <row r="2" spans="1:16" x14ac:dyDescent="0.25">
      <c r="A2" s="50" t="s">
        <v>81</v>
      </c>
      <c r="B2" s="50" t="s">
        <v>0</v>
      </c>
      <c r="C2" s="50" t="s">
        <v>28</v>
      </c>
      <c r="D2" s="5">
        <v>1137</v>
      </c>
      <c r="E2" s="2">
        <v>0.48</v>
      </c>
      <c r="F2" s="2">
        <v>0.41</v>
      </c>
      <c r="G2" s="2">
        <v>0.33</v>
      </c>
      <c r="H2" s="2">
        <v>0.06</v>
      </c>
      <c r="I2" s="2">
        <v>0.78</v>
      </c>
      <c r="J2" s="2">
        <v>0.7</v>
      </c>
      <c r="K2" s="2">
        <v>0.61</v>
      </c>
      <c r="L2" s="2">
        <v>0.31</v>
      </c>
      <c r="M2" s="2">
        <v>0.34</v>
      </c>
      <c r="N2" s="2">
        <v>0.27</v>
      </c>
      <c r="O2" s="2">
        <v>0.5</v>
      </c>
      <c r="P2" s="2">
        <v>0.55000000000000004</v>
      </c>
    </row>
    <row r="3" spans="1:16" x14ac:dyDescent="0.25">
      <c r="A3" s="50" t="s">
        <v>81</v>
      </c>
      <c r="B3" s="50" t="s">
        <v>0</v>
      </c>
      <c r="C3" s="50" t="s">
        <v>29</v>
      </c>
      <c r="D3" s="5">
        <v>1442</v>
      </c>
      <c r="E3" s="2">
        <v>0.59</v>
      </c>
      <c r="F3" s="2">
        <v>0.51</v>
      </c>
      <c r="G3" s="2">
        <v>0.42</v>
      </c>
      <c r="H3" s="2">
        <v>0.08</v>
      </c>
      <c r="I3" s="2">
        <v>0.84</v>
      </c>
      <c r="J3" s="2">
        <v>0.77</v>
      </c>
      <c r="K3" s="2">
        <v>0.68</v>
      </c>
      <c r="L3" s="2">
        <v>0.41</v>
      </c>
      <c r="M3" s="2">
        <v>0.35</v>
      </c>
      <c r="N3" s="2">
        <v>0.3</v>
      </c>
      <c r="O3" s="2">
        <v>0.56999999999999995</v>
      </c>
      <c r="P3" s="2">
        <v>0.63</v>
      </c>
    </row>
    <row r="4" spans="1:16" x14ac:dyDescent="0.25">
      <c r="A4" s="50" t="s">
        <v>81</v>
      </c>
      <c r="B4" s="50" t="s">
        <v>0</v>
      </c>
      <c r="C4" s="50" t="s">
        <v>30</v>
      </c>
      <c r="D4" s="5">
        <v>2602</v>
      </c>
      <c r="E4" s="2">
        <v>0.49</v>
      </c>
      <c r="F4" s="2">
        <v>0.41</v>
      </c>
      <c r="G4" s="2">
        <v>0.32</v>
      </c>
      <c r="H4" s="2">
        <v>0.08</v>
      </c>
      <c r="I4" s="2">
        <v>0.8</v>
      </c>
      <c r="J4" s="2">
        <v>0.7</v>
      </c>
      <c r="K4" s="2">
        <v>0.65</v>
      </c>
      <c r="L4" s="2">
        <v>0.39</v>
      </c>
      <c r="M4" s="2">
        <v>0.27</v>
      </c>
      <c r="N4" s="2">
        <v>0.23</v>
      </c>
      <c r="O4" s="2">
        <v>0.49</v>
      </c>
      <c r="P4" s="2">
        <v>0.56000000000000005</v>
      </c>
    </row>
    <row r="5" spans="1:16" x14ac:dyDescent="0.25">
      <c r="A5" s="50" t="s">
        <v>81</v>
      </c>
      <c r="B5" s="50" t="s">
        <v>0</v>
      </c>
      <c r="C5" s="50" t="s">
        <v>31</v>
      </c>
      <c r="D5" s="5">
        <v>315</v>
      </c>
      <c r="E5" s="2">
        <v>0.46</v>
      </c>
      <c r="F5" s="2">
        <v>0.34</v>
      </c>
      <c r="G5" s="2">
        <v>0.26</v>
      </c>
      <c r="H5" s="2">
        <v>0.02</v>
      </c>
      <c r="I5" s="2">
        <v>0.8</v>
      </c>
      <c r="J5" s="2">
        <v>0.71</v>
      </c>
      <c r="K5" s="2">
        <v>0.64</v>
      </c>
      <c r="L5" s="2">
        <v>0.43</v>
      </c>
      <c r="M5" s="2">
        <v>0.24</v>
      </c>
      <c r="N5" s="2">
        <v>0.17</v>
      </c>
      <c r="O5" s="2">
        <v>0.45</v>
      </c>
      <c r="P5" s="2">
        <v>0.5</v>
      </c>
    </row>
    <row r="6" spans="1:16" x14ac:dyDescent="0.25">
      <c r="A6" s="50" t="s">
        <v>81</v>
      </c>
      <c r="B6" s="50" t="s">
        <v>0</v>
      </c>
      <c r="C6" s="50" t="s">
        <v>32</v>
      </c>
      <c r="D6" s="5">
        <v>1757</v>
      </c>
      <c r="E6" s="2">
        <v>0.55000000000000004</v>
      </c>
      <c r="F6" s="2">
        <v>0.48</v>
      </c>
      <c r="G6" s="2">
        <v>0.39</v>
      </c>
      <c r="H6" s="2">
        <v>0.1</v>
      </c>
      <c r="I6" s="2">
        <v>0.87</v>
      </c>
      <c r="J6" s="2">
        <v>0.79</v>
      </c>
      <c r="K6" s="2">
        <v>0.73</v>
      </c>
      <c r="L6" s="2">
        <v>0.41</v>
      </c>
      <c r="M6" s="2">
        <v>0.35</v>
      </c>
      <c r="N6" s="2">
        <v>0.31</v>
      </c>
      <c r="O6" s="2">
        <v>0.59</v>
      </c>
      <c r="P6" s="2">
        <v>0.67</v>
      </c>
    </row>
    <row r="7" spans="1:16" x14ac:dyDescent="0.25">
      <c r="A7" s="50" t="s">
        <v>81</v>
      </c>
      <c r="B7" s="50" t="s">
        <v>0</v>
      </c>
      <c r="C7" s="50" t="s">
        <v>33</v>
      </c>
      <c r="D7" s="5">
        <v>1790</v>
      </c>
      <c r="E7" s="2">
        <v>0.56000000000000005</v>
      </c>
      <c r="F7" s="2">
        <v>0.48</v>
      </c>
      <c r="G7" s="2">
        <v>0.37</v>
      </c>
      <c r="H7" s="2">
        <v>0.08</v>
      </c>
      <c r="I7" s="2">
        <v>0.85</v>
      </c>
      <c r="J7" s="2">
        <v>0.75</v>
      </c>
      <c r="K7" s="2">
        <v>0.68</v>
      </c>
      <c r="L7" s="2">
        <v>0.42</v>
      </c>
      <c r="M7" s="2">
        <v>0.27</v>
      </c>
      <c r="N7" s="2">
        <v>0.23</v>
      </c>
      <c r="O7" s="2">
        <v>0.5</v>
      </c>
      <c r="P7" s="2">
        <v>0.56999999999999995</v>
      </c>
    </row>
    <row r="8" spans="1:16" x14ac:dyDescent="0.25">
      <c r="A8" s="51" t="s">
        <v>81</v>
      </c>
      <c r="B8" s="51" t="s">
        <v>0</v>
      </c>
      <c r="C8" s="51" t="s">
        <v>80</v>
      </c>
      <c r="D8" s="10">
        <v>9043</v>
      </c>
      <c r="E8" s="11">
        <v>0.53</v>
      </c>
      <c r="F8" s="11">
        <v>0.45</v>
      </c>
      <c r="G8" s="11">
        <v>0.36</v>
      </c>
      <c r="H8" s="11">
        <v>0.08</v>
      </c>
      <c r="I8" s="11">
        <v>0.83</v>
      </c>
      <c r="J8" s="11">
        <v>0.74</v>
      </c>
      <c r="K8" s="11">
        <v>0.67</v>
      </c>
      <c r="L8" s="11">
        <v>0.39</v>
      </c>
      <c r="M8" s="11">
        <v>0.31</v>
      </c>
      <c r="N8" s="11">
        <v>0.26</v>
      </c>
      <c r="O8" s="11">
        <v>0.52</v>
      </c>
      <c r="P8" s="11">
        <v>0.59</v>
      </c>
    </row>
    <row r="9" spans="1:16" x14ac:dyDescent="0.25">
      <c r="A9" s="50" t="s">
        <v>81</v>
      </c>
      <c r="B9" s="50" t="s">
        <v>7</v>
      </c>
      <c r="C9" s="50" t="s">
        <v>34</v>
      </c>
      <c r="D9" s="5">
        <v>429</v>
      </c>
      <c r="E9" s="2">
        <v>0.43</v>
      </c>
      <c r="F9" s="2">
        <v>0.31</v>
      </c>
      <c r="G9" s="2">
        <v>0.18</v>
      </c>
      <c r="H9" s="2">
        <v>7.0000000000000007E-2</v>
      </c>
      <c r="I9" s="2">
        <v>0.68</v>
      </c>
      <c r="J9" s="2">
        <v>0.55000000000000004</v>
      </c>
      <c r="K9" s="2">
        <v>0.39</v>
      </c>
      <c r="L9" s="2">
        <v>0.26</v>
      </c>
      <c r="M9" s="2">
        <v>0.32</v>
      </c>
      <c r="N9" s="2">
        <v>0.21</v>
      </c>
      <c r="O9" s="2">
        <v>0.39</v>
      </c>
      <c r="P9" s="2">
        <v>0.43</v>
      </c>
    </row>
    <row r="10" spans="1:16" x14ac:dyDescent="0.25">
      <c r="A10" s="50" t="s">
        <v>81</v>
      </c>
      <c r="B10" s="50" t="s">
        <v>7</v>
      </c>
      <c r="C10" s="50" t="s">
        <v>35</v>
      </c>
      <c r="D10" s="5">
        <v>368</v>
      </c>
      <c r="E10" s="2">
        <v>0.46</v>
      </c>
      <c r="F10" s="2">
        <v>0.28000000000000003</v>
      </c>
      <c r="G10" s="2">
        <v>0.17</v>
      </c>
      <c r="H10" s="2">
        <v>0.04</v>
      </c>
      <c r="I10" s="2">
        <v>0.71</v>
      </c>
      <c r="J10" s="2">
        <v>0.52</v>
      </c>
      <c r="K10" s="2">
        <v>0.38</v>
      </c>
      <c r="L10" s="2">
        <v>0.27</v>
      </c>
      <c r="M10" s="2">
        <v>0.32</v>
      </c>
      <c r="N10" s="2">
        <v>0.2</v>
      </c>
      <c r="O10" s="2">
        <v>0.39</v>
      </c>
      <c r="P10" s="2">
        <v>0.43</v>
      </c>
    </row>
    <row r="11" spans="1:16" x14ac:dyDescent="0.25">
      <c r="A11" s="50" t="s">
        <v>81</v>
      </c>
      <c r="B11" s="50" t="s">
        <v>7</v>
      </c>
      <c r="C11" s="50" t="s">
        <v>36</v>
      </c>
      <c r="D11" s="5">
        <v>559</v>
      </c>
      <c r="E11" s="2">
        <v>0.48</v>
      </c>
      <c r="F11" s="2">
        <v>0.34</v>
      </c>
      <c r="G11" s="2">
        <v>0.2</v>
      </c>
      <c r="H11" s="2">
        <v>0.06</v>
      </c>
      <c r="I11" s="2">
        <v>0.77</v>
      </c>
      <c r="J11" s="2">
        <v>0.57999999999999996</v>
      </c>
      <c r="K11" s="2">
        <v>0.42</v>
      </c>
      <c r="L11" s="2">
        <v>0.25</v>
      </c>
      <c r="M11" s="2">
        <v>0.45</v>
      </c>
      <c r="N11" s="2">
        <v>0.3</v>
      </c>
      <c r="O11" s="2">
        <v>0.51</v>
      </c>
      <c r="P11" s="2">
        <v>0.53</v>
      </c>
    </row>
    <row r="12" spans="1:16" x14ac:dyDescent="0.25">
      <c r="A12" s="50" t="s">
        <v>81</v>
      </c>
      <c r="B12" s="50" t="s">
        <v>7</v>
      </c>
      <c r="C12" s="50" t="s">
        <v>37</v>
      </c>
      <c r="D12" s="5">
        <v>259</v>
      </c>
      <c r="E12" s="2">
        <v>0.42</v>
      </c>
      <c r="F12" s="2">
        <v>0.27</v>
      </c>
      <c r="G12" s="2">
        <v>0.14000000000000001</v>
      </c>
      <c r="H12" s="2">
        <v>0.05</v>
      </c>
      <c r="I12" s="2">
        <v>0.69</v>
      </c>
      <c r="J12" s="2">
        <v>0.49</v>
      </c>
      <c r="K12" s="2">
        <v>0.39</v>
      </c>
      <c r="L12" s="2">
        <v>0.27</v>
      </c>
      <c r="M12" s="2">
        <v>0.36</v>
      </c>
      <c r="N12" s="2">
        <v>0.22</v>
      </c>
      <c r="O12" s="2">
        <v>0.42</v>
      </c>
      <c r="P12" s="2">
        <v>0.44</v>
      </c>
    </row>
    <row r="13" spans="1:16" x14ac:dyDescent="0.25">
      <c r="A13" s="50" t="s">
        <v>81</v>
      </c>
      <c r="B13" s="50" t="s">
        <v>7</v>
      </c>
      <c r="C13" s="50" t="s">
        <v>38</v>
      </c>
      <c r="D13" s="5">
        <v>412</v>
      </c>
      <c r="E13" s="2">
        <v>0.42</v>
      </c>
      <c r="F13" s="2">
        <v>0.28000000000000003</v>
      </c>
      <c r="G13" s="2">
        <v>0.14000000000000001</v>
      </c>
      <c r="H13" s="2">
        <v>0.05</v>
      </c>
      <c r="I13" s="2">
        <v>0.66</v>
      </c>
      <c r="J13" s="2">
        <v>0.5</v>
      </c>
      <c r="K13" s="2">
        <v>0.37</v>
      </c>
      <c r="L13" s="2">
        <v>0.23</v>
      </c>
      <c r="M13" s="2">
        <v>0.31</v>
      </c>
      <c r="N13" s="2">
        <v>0.18</v>
      </c>
      <c r="O13" s="2">
        <v>0.36</v>
      </c>
      <c r="P13" s="2">
        <v>0.4</v>
      </c>
    </row>
    <row r="14" spans="1:16" x14ac:dyDescent="0.25">
      <c r="A14" s="50" t="s">
        <v>81</v>
      </c>
      <c r="B14" s="50" t="s">
        <v>7</v>
      </c>
      <c r="C14" s="50" t="s">
        <v>39</v>
      </c>
      <c r="D14" s="5">
        <v>427</v>
      </c>
      <c r="E14" s="2">
        <v>0.43</v>
      </c>
      <c r="F14" s="2">
        <v>0.28999999999999998</v>
      </c>
      <c r="G14" s="2">
        <v>0.18</v>
      </c>
      <c r="H14" s="2">
        <v>0.08</v>
      </c>
      <c r="I14" s="2">
        <v>0.71</v>
      </c>
      <c r="J14" s="2">
        <v>0.55000000000000004</v>
      </c>
      <c r="K14" s="2">
        <v>0.4</v>
      </c>
      <c r="L14" s="2">
        <v>0.3</v>
      </c>
      <c r="M14" s="2">
        <v>0.4</v>
      </c>
      <c r="N14" s="2">
        <v>0.23</v>
      </c>
      <c r="O14" s="2">
        <v>0.46</v>
      </c>
      <c r="P14" s="2">
        <v>0.5</v>
      </c>
    </row>
    <row r="15" spans="1:16" x14ac:dyDescent="0.25">
      <c r="A15" s="50" t="s">
        <v>81</v>
      </c>
      <c r="B15" s="50" t="s">
        <v>7</v>
      </c>
      <c r="C15" s="50" t="s">
        <v>40</v>
      </c>
      <c r="D15" s="5">
        <v>236</v>
      </c>
      <c r="E15" s="2">
        <v>0.47</v>
      </c>
      <c r="F15" s="2">
        <v>0.27</v>
      </c>
      <c r="G15" s="2">
        <v>0.17</v>
      </c>
      <c r="H15" s="2">
        <v>0.09</v>
      </c>
      <c r="I15" s="2">
        <v>0.73</v>
      </c>
      <c r="J15" s="2">
        <v>0.56000000000000005</v>
      </c>
      <c r="K15" s="2">
        <v>0.45</v>
      </c>
      <c r="L15" s="2">
        <v>0.33</v>
      </c>
      <c r="M15" s="2">
        <v>0.31</v>
      </c>
      <c r="N15" s="2">
        <v>0.2</v>
      </c>
      <c r="O15" s="2">
        <v>0.4</v>
      </c>
      <c r="P15" s="2">
        <v>0.46</v>
      </c>
    </row>
    <row r="16" spans="1:16" x14ac:dyDescent="0.25">
      <c r="A16" s="50" t="s">
        <v>81</v>
      </c>
      <c r="B16" s="50" t="s">
        <v>7</v>
      </c>
      <c r="C16" s="50" t="s">
        <v>41</v>
      </c>
      <c r="D16" s="5">
        <v>534</v>
      </c>
      <c r="E16" s="2">
        <v>0.54</v>
      </c>
      <c r="F16" s="2">
        <v>0.35</v>
      </c>
      <c r="G16" s="2">
        <v>0.24</v>
      </c>
      <c r="H16" s="2">
        <v>0.11</v>
      </c>
      <c r="I16" s="2">
        <v>0.76</v>
      </c>
      <c r="J16" s="2">
        <v>0.57999999999999996</v>
      </c>
      <c r="K16" s="2">
        <v>0.49</v>
      </c>
      <c r="L16" s="2">
        <v>0.35</v>
      </c>
      <c r="M16" s="2">
        <v>0.44</v>
      </c>
      <c r="N16" s="2">
        <v>0.26</v>
      </c>
      <c r="O16" s="2">
        <v>0.5</v>
      </c>
      <c r="P16" s="2">
        <v>0.53</v>
      </c>
    </row>
    <row r="17" spans="1:16" x14ac:dyDescent="0.25">
      <c r="A17" s="50" t="s">
        <v>81</v>
      </c>
      <c r="B17" s="50" t="s">
        <v>7</v>
      </c>
      <c r="C17" s="50" t="s">
        <v>42</v>
      </c>
      <c r="D17" s="5">
        <v>931</v>
      </c>
      <c r="E17" s="2">
        <v>0.47</v>
      </c>
      <c r="F17" s="2">
        <v>0.34</v>
      </c>
      <c r="G17" s="2">
        <v>0.24</v>
      </c>
      <c r="H17" s="2">
        <v>0.1</v>
      </c>
      <c r="I17" s="2">
        <v>0.77</v>
      </c>
      <c r="J17" s="2">
        <v>0.62</v>
      </c>
      <c r="K17" s="2">
        <v>0.5</v>
      </c>
      <c r="L17" s="2">
        <v>0.37</v>
      </c>
      <c r="M17" s="2">
        <v>0.45</v>
      </c>
      <c r="N17" s="2">
        <v>0.26</v>
      </c>
      <c r="O17" s="2">
        <v>0.54</v>
      </c>
      <c r="P17" s="2">
        <v>0.56999999999999995</v>
      </c>
    </row>
    <row r="18" spans="1:16" x14ac:dyDescent="0.25">
      <c r="A18" s="50" t="s">
        <v>81</v>
      </c>
      <c r="B18" s="50" t="s">
        <v>7</v>
      </c>
      <c r="C18" s="50" t="s">
        <v>43</v>
      </c>
      <c r="D18" s="5">
        <v>693</v>
      </c>
      <c r="E18" s="2">
        <v>0.53</v>
      </c>
      <c r="F18" s="2">
        <v>0.37</v>
      </c>
      <c r="G18" s="2">
        <v>0.23</v>
      </c>
      <c r="H18" s="2">
        <v>0.08</v>
      </c>
      <c r="I18" s="2">
        <v>0.75</v>
      </c>
      <c r="J18" s="2">
        <v>0.56999999999999995</v>
      </c>
      <c r="K18" s="2">
        <v>0.44</v>
      </c>
      <c r="L18" s="2">
        <v>0.28000000000000003</v>
      </c>
      <c r="M18" s="2">
        <v>0.42</v>
      </c>
      <c r="N18" s="2">
        <v>0.28000000000000003</v>
      </c>
      <c r="O18" s="2">
        <v>0.48</v>
      </c>
      <c r="P18" s="2">
        <v>0.5</v>
      </c>
    </row>
    <row r="19" spans="1:16" x14ac:dyDescent="0.25">
      <c r="A19" s="50" t="s">
        <v>81</v>
      </c>
      <c r="B19" s="50" t="s">
        <v>7</v>
      </c>
      <c r="C19" s="50" t="s">
        <v>44</v>
      </c>
      <c r="D19" s="5">
        <v>385</v>
      </c>
      <c r="E19" s="2">
        <v>0.41</v>
      </c>
      <c r="F19" s="2">
        <v>0.23</v>
      </c>
      <c r="G19" s="2">
        <v>0.13</v>
      </c>
      <c r="H19" s="2">
        <v>0.05</v>
      </c>
      <c r="I19" s="2">
        <v>0.68</v>
      </c>
      <c r="J19" s="2">
        <v>0.54</v>
      </c>
      <c r="K19" s="2">
        <v>0.42</v>
      </c>
      <c r="L19" s="2">
        <v>0.34</v>
      </c>
      <c r="M19" s="2">
        <v>0.3</v>
      </c>
      <c r="N19" s="2">
        <v>0.17</v>
      </c>
      <c r="O19" s="2">
        <v>0.38</v>
      </c>
      <c r="P19" s="2">
        <v>0.44</v>
      </c>
    </row>
    <row r="20" spans="1:16" x14ac:dyDescent="0.25">
      <c r="A20" s="50" t="s">
        <v>81</v>
      </c>
      <c r="B20" s="50" t="s">
        <v>7</v>
      </c>
      <c r="C20" s="50" t="s">
        <v>45</v>
      </c>
      <c r="D20" s="5">
        <v>693</v>
      </c>
      <c r="E20" s="2">
        <v>0.45</v>
      </c>
      <c r="F20" s="2">
        <v>0.3</v>
      </c>
      <c r="G20" s="2">
        <v>0.18</v>
      </c>
      <c r="H20" s="2">
        <v>0.08</v>
      </c>
      <c r="I20" s="2">
        <v>0.71</v>
      </c>
      <c r="J20" s="2">
        <v>0.54</v>
      </c>
      <c r="K20" s="2">
        <v>0.38</v>
      </c>
      <c r="L20" s="2">
        <v>0.28000000000000003</v>
      </c>
      <c r="M20" s="2">
        <v>0.33</v>
      </c>
      <c r="N20" s="2">
        <v>0.23</v>
      </c>
      <c r="O20" s="2">
        <v>0.42</v>
      </c>
      <c r="P20" s="2">
        <v>0.45</v>
      </c>
    </row>
    <row r="21" spans="1:16" x14ac:dyDescent="0.25">
      <c r="A21" s="50" t="s">
        <v>81</v>
      </c>
      <c r="B21" s="50" t="s">
        <v>7</v>
      </c>
      <c r="C21" s="50" t="s">
        <v>46</v>
      </c>
      <c r="D21" s="5">
        <v>805</v>
      </c>
      <c r="E21" s="2">
        <v>0.48</v>
      </c>
      <c r="F21" s="2">
        <v>0.34</v>
      </c>
      <c r="G21" s="2">
        <v>0.23</v>
      </c>
      <c r="H21" s="2">
        <v>7.0000000000000007E-2</v>
      </c>
      <c r="I21" s="2">
        <v>0.73</v>
      </c>
      <c r="J21" s="2">
        <v>0.56999999999999995</v>
      </c>
      <c r="K21" s="2">
        <v>0.44</v>
      </c>
      <c r="L21" s="2">
        <v>0.27</v>
      </c>
      <c r="M21" s="2">
        <v>0.44</v>
      </c>
      <c r="N21" s="2">
        <v>0.28000000000000003</v>
      </c>
      <c r="O21" s="2">
        <v>0.51</v>
      </c>
      <c r="P21" s="2">
        <v>0.53</v>
      </c>
    </row>
    <row r="22" spans="1:16" x14ac:dyDescent="0.25">
      <c r="A22" s="51" t="s">
        <v>81</v>
      </c>
      <c r="B22" s="51" t="s">
        <v>7</v>
      </c>
      <c r="C22" s="51" t="s">
        <v>80</v>
      </c>
      <c r="D22" s="10">
        <v>6731</v>
      </c>
      <c r="E22" s="11">
        <v>0.47</v>
      </c>
      <c r="F22" s="11">
        <v>0.32</v>
      </c>
      <c r="G22" s="11">
        <v>0.2</v>
      </c>
      <c r="H22" s="11">
        <v>7.0000000000000007E-2</v>
      </c>
      <c r="I22" s="11">
        <v>0.73</v>
      </c>
      <c r="J22" s="11">
        <v>0.56000000000000005</v>
      </c>
      <c r="K22" s="11">
        <v>0.43</v>
      </c>
      <c r="L22" s="11">
        <v>0.3</v>
      </c>
      <c r="M22" s="11">
        <v>0.39</v>
      </c>
      <c r="N22" s="11">
        <v>0.24</v>
      </c>
      <c r="O22" s="11">
        <v>0.46</v>
      </c>
      <c r="P22" s="11">
        <v>0.49</v>
      </c>
    </row>
    <row r="23" spans="1:16" x14ac:dyDescent="0.25">
      <c r="A23" s="50" t="s">
        <v>81</v>
      </c>
      <c r="B23" s="50" t="s">
        <v>21</v>
      </c>
      <c r="C23" s="50" t="s">
        <v>47</v>
      </c>
      <c r="D23" s="5">
        <v>2127</v>
      </c>
      <c r="E23" s="2">
        <v>0.53</v>
      </c>
      <c r="F23" s="2">
        <v>0.49</v>
      </c>
      <c r="G23" s="2">
        <v>0.4</v>
      </c>
      <c r="H23" s="2">
        <v>7.0000000000000007E-2</v>
      </c>
      <c r="I23" s="2">
        <v>0.88</v>
      </c>
      <c r="J23" s="2">
        <v>0.8</v>
      </c>
      <c r="K23" s="2">
        <v>0.73</v>
      </c>
      <c r="L23" s="2">
        <v>0.42</v>
      </c>
      <c r="M23" s="2">
        <v>0.36</v>
      </c>
      <c r="N23" s="2">
        <v>0.28000000000000003</v>
      </c>
      <c r="O23" s="2">
        <v>0.6</v>
      </c>
      <c r="P23" s="2">
        <v>0.66</v>
      </c>
    </row>
    <row r="24" spans="1:16" x14ac:dyDescent="0.25">
      <c r="A24" s="50" t="s">
        <v>81</v>
      </c>
      <c r="B24" s="50" t="s">
        <v>21</v>
      </c>
      <c r="C24" s="50" t="s">
        <v>48</v>
      </c>
      <c r="D24" s="5">
        <v>3830</v>
      </c>
      <c r="E24" s="2">
        <v>0.72</v>
      </c>
      <c r="F24" s="2">
        <v>0.66</v>
      </c>
      <c r="G24" s="2">
        <v>0.56000000000000005</v>
      </c>
      <c r="H24" s="2">
        <v>7.0000000000000007E-2</v>
      </c>
      <c r="I24" s="2">
        <v>0.94</v>
      </c>
      <c r="J24" s="2">
        <v>0.91</v>
      </c>
      <c r="K24" s="2">
        <v>0.86</v>
      </c>
      <c r="L24" s="2">
        <v>0.36</v>
      </c>
      <c r="M24" s="2">
        <v>0.54</v>
      </c>
      <c r="N24" s="2">
        <v>0.43</v>
      </c>
      <c r="O24" s="2">
        <v>0.78</v>
      </c>
      <c r="P24" s="2">
        <v>0.83</v>
      </c>
    </row>
    <row r="25" spans="1:16" x14ac:dyDescent="0.25">
      <c r="A25" s="50" t="s">
        <v>81</v>
      </c>
      <c r="B25" s="50" t="s">
        <v>21</v>
      </c>
      <c r="C25" s="50" t="s">
        <v>49</v>
      </c>
      <c r="D25" s="5">
        <v>1160</v>
      </c>
      <c r="E25" s="2">
        <v>0.51</v>
      </c>
      <c r="F25" s="2">
        <v>0.44</v>
      </c>
      <c r="G25" s="2">
        <v>0.36</v>
      </c>
      <c r="H25" s="2">
        <v>0.06</v>
      </c>
      <c r="I25" s="2">
        <v>0.83</v>
      </c>
      <c r="J25" s="2">
        <v>0.76</v>
      </c>
      <c r="K25" s="2">
        <v>0.68</v>
      </c>
      <c r="L25" s="2">
        <v>0.39</v>
      </c>
      <c r="M25" s="2">
        <v>0.35</v>
      </c>
      <c r="N25" s="2">
        <v>0.25</v>
      </c>
      <c r="O25" s="2">
        <v>0.56000000000000005</v>
      </c>
      <c r="P25" s="2">
        <v>0.61</v>
      </c>
    </row>
    <row r="26" spans="1:16" x14ac:dyDescent="0.25">
      <c r="A26" s="51" t="s">
        <v>81</v>
      </c>
      <c r="B26" s="51" t="s">
        <v>21</v>
      </c>
      <c r="C26" s="51" t="s">
        <v>80</v>
      </c>
      <c r="D26" s="10">
        <v>7117</v>
      </c>
      <c r="E26" s="11">
        <v>0.63</v>
      </c>
      <c r="F26" s="11">
        <v>0.56999999999999995</v>
      </c>
      <c r="G26" s="11">
        <v>0.48</v>
      </c>
      <c r="H26" s="11">
        <v>7.0000000000000007E-2</v>
      </c>
      <c r="I26" s="11">
        <v>0.9</v>
      </c>
      <c r="J26" s="11">
        <v>0.85</v>
      </c>
      <c r="K26" s="11">
        <v>0.79</v>
      </c>
      <c r="L26" s="11">
        <v>0.38</v>
      </c>
      <c r="M26" s="11">
        <v>0.45</v>
      </c>
      <c r="N26" s="11">
        <v>0.35</v>
      </c>
      <c r="O26" s="11">
        <v>0.69</v>
      </c>
      <c r="P26" s="11">
        <v>0.75</v>
      </c>
    </row>
    <row r="27" spans="1:16" x14ac:dyDescent="0.25">
      <c r="A27" s="51" t="s">
        <v>81</v>
      </c>
      <c r="B27" s="51" t="s">
        <v>80</v>
      </c>
      <c r="C27" s="51" t="s">
        <v>80</v>
      </c>
      <c r="D27" s="10">
        <v>22891</v>
      </c>
      <c r="E27" s="11">
        <v>0.54</v>
      </c>
      <c r="F27" s="11">
        <v>0.45</v>
      </c>
      <c r="G27" s="11">
        <v>0.35</v>
      </c>
      <c r="H27" s="11">
        <v>7.0000000000000007E-2</v>
      </c>
      <c r="I27" s="11">
        <v>0.82</v>
      </c>
      <c r="J27" s="11">
        <v>0.72</v>
      </c>
      <c r="K27" s="11">
        <v>0.64</v>
      </c>
      <c r="L27" s="11">
        <v>0.36</v>
      </c>
      <c r="M27" s="11">
        <v>0.38</v>
      </c>
      <c r="N27" s="11">
        <v>0.28000000000000003</v>
      </c>
      <c r="O27" s="11">
        <v>0.56000000000000005</v>
      </c>
      <c r="P27" s="11">
        <v>0.61</v>
      </c>
    </row>
    <row r="28" spans="1:16" x14ac:dyDescent="0.25">
      <c r="A28" s="50" t="s">
        <v>82</v>
      </c>
      <c r="B28" s="50" t="s">
        <v>0</v>
      </c>
      <c r="C28" s="50" t="s">
        <v>28</v>
      </c>
      <c r="D28" s="5">
        <v>1146</v>
      </c>
      <c r="E28" s="2">
        <v>0.53</v>
      </c>
      <c r="F28" s="2">
        <v>0.45</v>
      </c>
      <c r="G28" s="2">
        <v>0.36</v>
      </c>
      <c r="H28" s="2">
        <v>0.08</v>
      </c>
      <c r="I28" s="2">
        <v>0.82</v>
      </c>
      <c r="J28" s="2">
        <v>0.72</v>
      </c>
      <c r="K28" s="2">
        <v>0.64</v>
      </c>
      <c r="L28" s="2">
        <v>0.33</v>
      </c>
      <c r="M28" s="2">
        <v>0.35</v>
      </c>
      <c r="N28" s="2">
        <v>0.28999999999999998</v>
      </c>
      <c r="O28" s="2">
        <v>0.52</v>
      </c>
      <c r="P28" s="2">
        <v>0.57999999999999996</v>
      </c>
    </row>
    <row r="29" spans="1:16" x14ac:dyDescent="0.25">
      <c r="A29" s="50" t="s">
        <v>82</v>
      </c>
      <c r="B29" s="50" t="s">
        <v>0</v>
      </c>
      <c r="C29" s="50" t="s">
        <v>29</v>
      </c>
      <c r="D29" s="5">
        <v>1291</v>
      </c>
      <c r="E29" s="2">
        <v>0.57999999999999996</v>
      </c>
      <c r="F29" s="2">
        <v>0.51</v>
      </c>
      <c r="G29" s="2">
        <v>0.42</v>
      </c>
      <c r="H29" s="2">
        <v>0.08</v>
      </c>
      <c r="I29" s="2">
        <v>0.84</v>
      </c>
      <c r="J29" s="2">
        <v>0.76</v>
      </c>
      <c r="K29" s="2">
        <v>0.69</v>
      </c>
      <c r="L29" s="2">
        <v>0.35</v>
      </c>
      <c r="M29" s="2">
        <v>0.39</v>
      </c>
      <c r="N29" s="2">
        <v>0.33</v>
      </c>
      <c r="O29" s="2">
        <v>0.57999999999999996</v>
      </c>
      <c r="P29" s="2">
        <v>0.64</v>
      </c>
    </row>
    <row r="30" spans="1:16" x14ac:dyDescent="0.25">
      <c r="A30" s="50" t="s">
        <v>82</v>
      </c>
      <c r="B30" s="50" t="s">
        <v>0</v>
      </c>
      <c r="C30" s="50" t="s">
        <v>30</v>
      </c>
      <c r="D30" s="5">
        <v>2701</v>
      </c>
      <c r="E30" s="2">
        <v>0.49</v>
      </c>
      <c r="F30" s="2">
        <v>0.42</v>
      </c>
      <c r="G30" s="2">
        <v>0.33</v>
      </c>
      <c r="H30" s="2">
        <v>7.0000000000000007E-2</v>
      </c>
      <c r="I30" s="2">
        <v>0.81</v>
      </c>
      <c r="J30" s="2">
        <v>0.72</v>
      </c>
      <c r="K30" s="2">
        <v>0.64</v>
      </c>
      <c r="L30" s="2">
        <v>0.37</v>
      </c>
      <c r="M30" s="2">
        <v>0.3</v>
      </c>
      <c r="N30" s="2">
        <v>0.25</v>
      </c>
      <c r="O30" s="2">
        <v>0.51</v>
      </c>
      <c r="P30" s="2">
        <v>0.56999999999999995</v>
      </c>
    </row>
    <row r="31" spans="1:16" x14ac:dyDescent="0.25">
      <c r="A31" s="50" t="s">
        <v>82</v>
      </c>
      <c r="B31" s="50" t="s">
        <v>0</v>
      </c>
      <c r="C31" s="50" t="s">
        <v>31</v>
      </c>
      <c r="D31" s="5">
        <v>350</v>
      </c>
      <c r="E31" s="2">
        <v>0.5</v>
      </c>
      <c r="F31" s="2">
        <v>0.39</v>
      </c>
      <c r="G31" s="2">
        <v>0.28000000000000003</v>
      </c>
      <c r="H31" s="2">
        <v>0.03</v>
      </c>
      <c r="I31" s="2">
        <v>0.78</v>
      </c>
      <c r="J31" s="2">
        <v>0.72</v>
      </c>
      <c r="K31" s="2">
        <v>0.64</v>
      </c>
      <c r="L31" s="2">
        <v>0.43</v>
      </c>
      <c r="M31" s="2">
        <v>0.24</v>
      </c>
      <c r="N31" s="2">
        <v>0.19</v>
      </c>
      <c r="O31" s="2">
        <v>0.43</v>
      </c>
      <c r="P31" s="2">
        <v>0.53</v>
      </c>
    </row>
    <row r="32" spans="1:16" x14ac:dyDescent="0.25">
      <c r="A32" s="50" t="s">
        <v>82</v>
      </c>
      <c r="B32" s="50" t="s">
        <v>0</v>
      </c>
      <c r="C32" s="50" t="s">
        <v>32</v>
      </c>
      <c r="D32" s="5">
        <v>1853</v>
      </c>
      <c r="E32" s="2">
        <v>0.61</v>
      </c>
      <c r="F32" s="2">
        <v>0.52</v>
      </c>
      <c r="G32" s="2">
        <v>0.42</v>
      </c>
      <c r="H32" s="2">
        <v>7.0000000000000007E-2</v>
      </c>
      <c r="I32" s="2">
        <v>0.88</v>
      </c>
      <c r="J32" s="2">
        <v>0.81</v>
      </c>
      <c r="K32" s="2">
        <v>0.76</v>
      </c>
      <c r="L32" s="2">
        <v>0.4</v>
      </c>
      <c r="M32" s="2">
        <v>0.39</v>
      </c>
      <c r="N32" s="2">
        <v>0.33</v>
      </c>
      <c r="O32" s="2">
        <v>0.62</v>
      </c>
      <c r="P32" s="2">
        <v>0.68</v>
      </c>
    </row>
    <row r="33" spans="1:16" x14ac:dyDescent="0.25">
      <c r="A33" s="50" t="s">
        <v>82</v>
      </c>
      <c r="B33" s="50" t="s">
        <v>0</v>
      </c>
      <c r="C33" s="50" t="s">
        <v>33</v>
      </c>
      <c r="D33" s="5">
        <v>1702</v>
      </c>
      <c r="E33" s="2">
        <v>0.57999999999999996</v>
      </c>
      <c r="F33" s="2">
        <v>0.5</v>
      </c>
      <c r="G33" s="2">
        <v>0.39</v>
      </c>
      <c r="H33" s="2">
        <v>7.0000000000000007E-2</v>
      </c>
      <c r="I33" s="2">
        <v>0.86</v>
      </c>
      <c r="J33" s="2">
        <v>0.77</v>
      </c>
      <c r="K33" s="2">
        <v>0.7</v>
      </c>
      <c r="L33" s="2">
        <v>0.4</v>
      </c>
      <c r="M33" s="2">
        <v>0.35</v>
      </c>
      <c r="N33" s="2">
        <v>0.28000000000000003</v>
      </c>
      <c r="O33" s="2">
        <v>0.56000000000000005</v>
      </c>
      <c r="P33" s="2">
        <v>0.63</v>
      </c>
    </row>
    <row r="34" spans="1:16" x14ac:dyDescent="0.25">
      <c r="A34" s="51" t="s">
        <v>82</v>
      </c>
      <c r="B34" s="51" t="s">
        <v>0</v>
      </c>
      <c r="C34" s="51" t="s">
        <v>80</v>
      </c>
      <c r="D34" s="10">
        <v>9043</v>
      </c>
      <c r="E34" s="11">
        <v>0.55000000000000004</v>
      </c>
      <c r="F34" s="11">
        <v>0.47</v>
      </c>
      <c r="G34" s="11">
        <v>0.38</v>
      </c>
      <c r="H34" s="11">
        <v>7.0000000000000007E-2</v>
      </c>
      <c r="I34" s="11">
        <v>0.84</v>
      </c>
      <c r="J34" s="11">
        <v>0.75</v>
      </c>
      <c r="K34" s="11">
        <v>0.68</v>
      </c>
      <c r="L34" s="11">
        <v>0.37</v>
      </c>
      <c r="M34" s="11">
        <v>0.34</v>
      </c>
      <c r="N34" s="11">
        <v>0.28999999999999998</v>
      </c>
      <c r="O34" s="11">
        <v>0.55000000000000004</v>
      </c>
      <c r="P34" s="11">
        <v>0.61</v>
      </c>
    </row>
    <row r="35" spans="1:16" x14ac:dyDescent="0.25">
      <c r="A35" s="50" t="s">
        <v>82</v>
      </c>
      <c r="B35" s="50" t="s">
        <v>7</v>
      </c>
      <c r="C35" s="50" t="s">
        <v>34</v>
      </c>
      <c r="D35" s="5">
        <v>493</v>
      </c>
      <c r="E35" s="2">
        <v>0.46</v>
      </c>
      <c r="F35" s="2">
        <v>0.27</v>
      </c>
      <c r="G35" s="2">
        <v>0.18</v>
      </c>
      <c r="H35" s="2">
        <v>0.06</v>
      </c>
      <c r="I35" s="2">
        <v>0.72</v>
      </c>
      <c r="J35" s="2">
        <v>0.57999999999999996</v>
      </c>
      <c r="K35" s="2">
        <v>0.41</v>
      </c>
      <c r="L35" s="2">
        <v>0.28000000000000003</v>
      </c>
      <c r="M35" s="2">
        <v>0.33</v>
      </c>
      <c r="N35" s="2">
        <v>0.19</v>
      </c>
      <c r="O35" s="2">
        <v>0.41</v>
      </c>
      <c r="P35" s="2">
        <v>0.44</v>
      </c>
    </row>
    <row r="36" spans="1:16" x14ac:dyDescent="0.25">
      <c r="A36" s="50" t="s">
        <v>82</v>
      </c>
      <c r="B36" s="50" t="s">
        <v>7</v>
      </c>
      <c r="C36" s="50" t="s">
        <v>35</v>
      </c>
      <c r="D36" s="5">
        <v>371</v>
      </c>
      <c r="E36" s="2">
        <v>0.49</v>
      </c>
      <c r="F36" s="2">
        <v>0.31</v>
      </c>
      <c r="G36" s="2">
        <v>0.21</v>
      </c>
      <c r="H36" s="2">
        <v>0.05</v>
      </c>
      <c r="I36" s="2">
        <v>0.72</v>
      </c>
      <c r="J36" s="2">
        <v>0.51</v>
      </c>
      <c r="K36" s="2">
        <v>0.41</v>
      </c>
      <c r="L36" s="2">
        <v>0.26</v>
      </c>
      <c r="M36" s="2">
        <v>0.38</v>
      </c>
      <c r="N36" s="2">
        <v>0.27</v>
      </c>
      <c r="O36" s="2">
        <v>0.44</v>
      </c>
      <c r="P36" s="2">
        <v>0.47</v>
      </c>
    </row>
    <row r="37" spans="1:16" x14ac:dyDescent="0.25">
      <c r="A37" s="50" t="s">
        <v>82</v>
      </c>
      <c r="B37" s="50" t="s">
        <v>7</v>
      </c>
      <c r="C37" s="50" t="s">
        <v>36</v>
      </c>
      <c r="D37" s="5">
        <v>513</v>
      </c>
      <c r="E37" s="2">
        <v>0.5</v>
      </c>
      <c r="F37" s="2">
        <v>0.34</v>
      </c>
      <c r="G37" s="2">
        <v>0.21</v>
      </c>
      <c r="H37" s="2">
        <v>0.08</v>
      </c>
      <c r="I37" s="2">
        <v>0.77</v>
      </c>
      <c r="J37" s="2">
        <v>0.61</v>
      </c>
      <c r="K37" s="2">
        <v>0.44</v>
      </c>
      <c r="L37" s="2">
        <v>0.28999999999999998</v>
      </c>
      <c r="M37" s="2">
        <v>0.42</v>
      </c>
      <c r="N37" s="2">
        <v>0.28999999999999998</v>
      </c>
      <c r="O37" s="2">
        <v>0.5</v>
      </c>
      <c r="P37" s="2">
        <v>0.52</v>
      </c>
    </row>
    <row r="38" spans="1:16" x14ac:dyDescent="0.25">
      <c r="A38" s="50" t="s">
        <v>82</v>
      </c>
      <c r="B38" s="50" t="s">
        <v>7</v>
      </c>
      <c r="C38" s="50" t="s">
        <v>37</v>
      </c>
      <c r="D38" s="5">
        <v>222</v>
      </c>
      <c r="E38" s="2">
        <v>0.42</v>
      </c>
      <c r="F38" s="2">
        <v>0.27</v>
      </c>
      <c r="G38" s="2">
        <v>0.14000000000000001</v>
      </c>
      <c r="H38" s="2">
        <v>0.05</v>
      </c>
      <c r="I38" s="2">
        <v>0.68</v>
      </c>
      <c r="J38" s="2">
        <v>0.5</v>
      </c>
      <c r="K38" s="2">
        <v>0.34</v>
      </c>
      <c r="L38" s="2">
        <v>0.23</v>
      </c>
      <c r="M38" s="2">
        <v>0.31</v>
      </c>
      <c r="N38" s="2">
        <v>0.21</v>
      </c>
      <c r="O38" s="2">
        <v>0.37</v>
      </c>
      <c r="P38" s="2">
        <v>0.4</v>
      </c>
    </row>
    <row r="39" spans="1:16" x14ac:dyDescent="0.25">
      <c r="A39" s="50" t="s">
        <v>82</v>
      </c>
      <c r="B39" s="50" t="s">
        <v>7</v>
      </c>
      <c r="C39" s="50" t="s">
        <v>38</v>
      </c>
      <c r="D39" s="5">
        <v>350</v>
      </c>
      <c r="E39" s="2">
        <v>0.45</v>
      </c>
      <c r="F39" s="2">
        <v>0.26</v>
      </c>
      <c r="G39" s="2">
        <v>0.16</v>
      </c>
      <c r="H39" s="2">
        <v>0.06</v>
      </c>
      <c r="I39" s="2">
        <v>0.68</v>
      </c>
      <c r="J39" s="2">
        <v>0.54</v>
      </c>
      <c r="K39" s="2">
        <v>0.42</v>
      </c>
      <c r="L39" s="2">
        <v>0.3</v>
      </c>
      <c r="M39" s="2">
        <v>0.32</v>
      </c>
      <c r="N39" s="2">
        <v>0.2</v>
      </c>
      <c r="O39" s="2">
        <v>0.39</v>
      </c>
      <c r="P39" s="2">
        <v>0.43</v>
      </c>
    </row>
    <row r="40" spans="1:16" x14ac:dyDescent="0.25">
      <c r="A40" s="50" t="s">
        <v>82</v>
      </c>
      <c r="B40" s="50" t="s">
        <v>7</v>
      </c>
      <c r="C40" s="50" t="s">
        <v>39</v>
      </c>
      <c r="D40" s="5">
        <v>492</v>
      </c>
      <c r="E40" s="2">
        <v>0.52</v>
      </c>
      <c r="F40" s="2">
        <v>0.33</v>
      </c>
      <c r="G40" s="2">
        <v>0.25</v>
      </c>
      <c r="H40" s="2">
        <v>7.0000000000000007E-2</v>
      </c>
      <c r="I40" s="2">
        <v>0.74</v>
      </c>
      <c r="J40" s="2">
        <v>0.59</v>
      </c>
      <c r="K40" s="2">
        <v>0.43</v>
      </c>
      <c r="L40" s="2">
        <v>0.3</v>
      </c>
      <c r="M40" s="2">
        <v>0.48</v>
      </c>
      <c r="N40" s="2">
        <v>0.32</v>
      </c>
      <c r="O40" s="2">
        <v>0.53</v>
      </c>
      <c r="P40" s="2">
        <v>0.56000000000000005</v>
      </c>
    </row>
    <row r="41" spans="1:16" x14ac:dyDescent="0.25">
      <c r="A41" s="50" t="s">
        <v>82</v>
      </c>
      <c r="B41" s="50" t="s">
        <v>7</v>
      </c>
      <c r="C41" s="50" t="s">
        <v>40</v>
      </c>
      <c r="D41" s="5">
        <v>256</v>
      </c>
      <c r="E41" s="2">
        <v>0.5</v>
      </c>
      <c r="F41" s="2">
        <v>0.33</v>
      </c>
      <c r="G41" s="2">
        <v>0.19</v>
      </c>
      <c r="H41" s="2">
        <v>0.06</v>
      </c>
      <c r="I41" s="2">
        <v>0.74</v>
      </c>
      <c r="J41" s="2">
        <v>0.56000000000000005</v>
      </c>
      <c r="K41" s="2">
        <v>0.45</v>
      </c>
      <c r="L41" s="2">
        <v>0.25</v>
      </c>
      <c r="M41" s="2">
        <v>0.34</v>
      </c>
      <c r="N41" s="2">
        <v>0.2</v>
      </c>
      <c r="O41" s="2">
        <v>0.4</v>
      </c>
      <c r="P41" s="2">
        <v>0.43</v>
      </c>
    </row>
    <row r="42" spans="1:16" x14ac:dyDescent="0.25">
      <c r="A42" s="50" t="s">
        <v>82</v>
      </c>
      <c r="B42" s="50" t="s">
        <v>7</v>
      </c>
      <c r="C42" s="50" t="s">
        <v>41</v>
      </c>
      <c r="D42" s="5">
        <v>495</v>
      </c>
      <c r="E42" s="2">
        <v>0.52</v>
      </c>
      <c r="F42" s="2">
        <v>0.37</v>
      </c>
      <c r="G42" s="2">
        <v>0.23</v>
      </c>
      <c r="H42" s="2">
        <v>0.1</v>
      </c>
      <c r="I42" s="2">
        <v>0.74</v>
      </c>
      <c r="J42" s="2">
        <v>0.57999999999999996</v>
      </c>
      <c r="K42" s="2">
        <v>0.47</v>
      </c>
      <c r="L42" s="2">
        <v>0.34</v>
      </c>
      <c r="M42" s="2">
        <v>0.43</v>
      </c>
      <c r="N42" s="2">
        <v>0.28000000000000003</v>
      </c>
      <c r="O42" s="2">
        <v>0.47</v>
      </c>
      <c r="P42" s="2">
        <v>0.51</v>
      </c>
    </row>
    <row r="43" spans="1:16" x14ac:dyDescent="0.25">
      <c r="A43" s="50" t="s">
        <v>82</v>
      </c>
      <c r="B43" s="50" t="s">
        <v>7</v>
      </c>
      <c r="C43" s="50" t="s">
        <v>42</v>
      </c>
      <c r="D43" s="5">
        <v>966</v>
      </c>
      <c r="E43" s="2">
        <v>0.46</v>
      </c>
      <c r="F43" s="2">
        <v>0.31</v>
      </c>
      <c r="G43" s="2">
        <v>0.19</v>
      </c>
      <c r="H43" s="2">
        <v>7.0000000000000007E-2</v>
      </c>
      <c r="I43" s="2">
        <v>0.74</v>
      </c>
      <c r="J43" s="2">
        <v>0.63</v>
      </c>
      <c r="K43" s="2">
        <v>0.48</v>
      </c>
      <c r="L43" s="2">
        <v>0.33</v>
      </c>
      <c r="M43" s="2">
        <v>0.43</v>
      </c>
      <c r="N43" s="2">
        <v>0.23</v>
      </c>
      <c r="O43" s="2">
        <v>0.52</v>
      </c>
      <c r="P43" s="2">
        <v>0.54</v>
      </c>
    </row>
    <row r="44" spans="1:16" x14ac:dyDescent="0.25">
      <c r="A44" s="50" t="s">
        <v>82</v>
      </c>
      <c r="B44" s="50" t="s">
        <v>7</v>
      </c>
      <c r="C44" s="50" t="s">
        <v>43</v>
      </c>
      <c r="D44" s="5">
        <v>637</v>
      </c>
      <c r="E44" s="2">
        <v>0.56000000000000005</v>
      </c>
      <c r="F44" s="2">
        <v>0.39</v>
      </c>
      <c r="G44" s="2">
        <v>0.24</v>
      </c>
      <c r="H44" s="2">
        <v>7.0000000000000007E-2</v>
      </c>
      <c r="I44" s="2">
        <v>0.76</v>
      </c>
      <c r="J44" s="2">
        <v>0.59</v>
      </c>
      <c r="K44" s="2">
        <v>0.44</v>
      </c>
      <c r="L44" s="2">
        <v>0.25</v>
      </c>
      <c r="M44" s="2">
        <v>0.45</v>
      </c>
      <c r="N44" s="2">
        <v>0.3</v>
      </c>
      <c r="O44" s="2">
        <v>0.51</v>
      </c>
      <c r="P44" s="2">
        <v>0.55000000000000004</v>
      </c>
    </row>
    <row r="45" spans="1:16" x14ac:dyDescent="0.25">
      <c r="A45" s="50" t="s">
        <v>82</v>
      </c>
      <c r="B45" s="50" t="s">
        <v>7</v>
      </c>
      <c r="C45" s="50" t="s">
        <v>44</v>
      </c>
      <c r="D45" s="5">
        <v>340</v>
      </c>
      <c r="E45" s="2">
        <v>0.46</v>
      </c>
      <c r="F45" s="2">
        <v>0.28999999999999998</v>
      </c>
      <c r="G45" s="2">
        <v>0.16</v>
      </c>
      <c r="H45" s="2">
        <v>0.09</v>
      </c>
      <c r="I45" s="2">
        <v>0.75</v>
      </c>
      <c r="J45" s="2">
        <v>0.54</v>
      </c>
      <c r="K45" s="2">
        <v>0.43</v>
      </c>
      <c r="L45" s="2">
        <v>0.31</v>
      </c>
      <c r="M45" s="2">
        <v>0.25</v>
      </c>
      <c r="N45" s="2">
        <v>0.16</v>
      </c>
      <c r="O45" s="2">
        <v>0.36</v>
      </c>
      <c r="P45" s="2">
        <v>0.4</v>
      </c>
    </row>
    <row r="46" spans="1:16" x14ac:dyDescent="0.25">
      <c r="A46" s="50" t="s">
        <v>82</v>
      </c>
      <c r="B46" s="50" t="s">
        <v>7</v>
      </c>
      <c r="C46" s="50" t="s">
        <v>45</v>
      </c>
      <c r="D46" s="5">
        <v>682</v>
      </c>
      <c r="E46" s="2">
        <v>0.45</v>
      </c>
      <c r="F46" s="2">
        <v>0.28000000000000003</v>
      </c>
      <c r="G46" s="2">
        <v>0.18</v>
      </c>
      <c r="H46" s="2">
        <v>7.0000000000000007E-2</v>
      </c>
      <c r="I46" s="2">
        <v>0.72</v>
      </c>
      <c r="J46" s="2">
        <v>0.53</v>
      </c>
      <c r="K46" s="2">
        <v>0.37</v>
      </c>
      <c r="L46" s="2">
        <v>0.28000000000000003</v>
      </c>
      <c r="M46" s="2">
        <v>0.41</v>
      </c>
      <c r="N46" s="2">
        <v>0.24</v>
      </c>
      <c r="O46" s="2">
        <v>0.48</v>
      </c>
      <c r="P46" s="2">
        <v>0.5</v>
      </c>
    </row>
    <row r="47" spans="1:16" x14ac:dyDescent="0.25">
      <c r="A47" s="50" t="s">
        <v>82</v>
      </c>
      <c r="B47" s="50" t="s">
        <v>7</v>
      </c>
      <c r="C47" s="50" t="s">
        <v>46</v>
      </c>
      <c r="D47" s="5">
        <v>761</v>
      </c>
      <c r="E47" s="2">
        <v>0.52</v>
      </c>
      <c r="F47" s="2">
        <v>0.35</v>
      </c>
      <c r="G47" s="2">
        <v>0.24</v>
      </c>
      <c r="H47" s="2">
        <v>0.09</v>
      </c>
      <c r="I47" s="2">
        <v>0.73</v>
      </c>
      <c r="J47" s="2">
        <v>0.56000000000000005</v>
      </c>
      <c r="K47" s="2">
        <v>0.46</v>
      </c>
      <c r="L47" s="2">
        <v>0.28000000000000003</v>
      </c>
      <c r="M47" s="2">
        <v>0.46</v>
      </c>
      <c r="N47" s="2">
        <v>0.31</v>
      </c>
      <c r="O47" s="2">
        <v>0.52</v>
      </c>
      <c r="P47" s="2">
        <v>0.54</v>
      </c>
    </row>
    <row r="48" spans="1:16" x14ac:dyDescent="0.25">
      <c r="A48" s="51" t="s">
        <v>82</v>
      </c>
      <c r="B48" s="51" t="s">
        <v>7</v>
      </c>
      <c r="C48" s="51" t="s">
        <v>80</v>
      </c>
      <c r="D48" s="10">
        <v>6578</v>
      </c>
      <c r="E48" s="11">
        <v>0.49</v>
      </c>
      <c r="F48" s="11">
        <v>0.32</v>
      </c>
      <c r="G48" s="11">
        <v>0.2</v>
      </c>
      <c r="H48" s="11">
        <v>7.0000000000000007E-2</v>
      </c>
      <c r="I48" s="11">
        <v>0.73</v>
      </c>
      <c r="J48" s="11">
        <v>0.56999999999999995</v>
      </c>
      <c r="K48" s="11">
        <v>0.43</v>
      </c>
      <c r="L48" s="11">
        <v>0.28999999999999998</v>
      </c>
      <c r="M48" s="11">
        <v>0.4</v>
      </c>
      <c r="N48" s="11">
        <v>0.25</v>
      </c>
      <c r="O48" s="11">
        <v>0.47</v>
      </c>
      <c r="P48" s="11">
        <v>0.5</v>
      </c>
    </row>
    <row r="49" spans="1:16" x14ac:dyDescent="0.25">
      <c r="A49" s="50" t="s">
        <v>82</v>
      </c>
      <c r="B49" s="50" t="s">
        <v>21</v>
      </c>
      <c r="C49" s="50" t="s">
        <v>47</v>
      </c>
      <c r="D49" s="5">
        <v>2164</v>
      </c>
      <c r="E49" s="2">
        <v>0.52</v>
      </c>
      <c r="F49" s="2">
        <v>0.47</v>
      </c>
      <c r="G49" s="2">
        <v>0.41</v>
      </c>
      <c r="H49" s="2">
        <v>0.08</v>
      </c>
      <c r="I49" s="2">
        <v>0.87</v>
      </c>
      <c r="J49" s="2">
        <v>0.79</v>
      </c>
      <c r="K49" s="2">
        <v>0.73</v>
      </c>
      <c r="L49" s="2">
        <v>0.39</v>
      </c>
      <c r="M49" s="2">
        <v>0.38</v>
      </c>
      <c r="N49" s="2">
        <v>0.31</v>
      </c>
      <c r="O49" s="2">
        <v>0.6</v>
      </c>
      <c r="P49" s="2">
        <v>0.66</v>
      </c>
    </row>
    <row r="50" spans="1:16" x14ac:dyDescent="0.25">
      <c r="A50" s="50" t="s">
        <v>82</v>
      </c>
      <c r="B50" s="50" t="s">
        <v>21</v>
      </c>
      <c r="C50" s="50" t="s">
        <v>48</v>
      </c>
      <c r="D50" s="5">
        <v>3804</v>
      </c>
      <c r="E50" s="2">
        <v>0.71</v>
      </c>
      <c r="F50" s="2">
        <v>0.66</v>
      </c>
      <c r="G50" s="2">
        <v>0.56000000000000005</v>
      </c>
      <c r="H50" s="2">
        <v>0.06</v>
      </c>
      <c r="I50" s="2">
        <v>0.95</v>
      </c>
      <c r="J50" s="2">
        <v>0.9</v>
      </c>
      <c r="K50" s="2">
        <v>0.85</v>
      </c>
      <c r="L50" s="2">
        <v>0.33</v>
      </c>
      <c r="M50" s="2">
        <v>0.59</v>
      </c>
      <c r="N50" s="2">
        <v>0.47</v>
      </c>
      <c r="O50" s="2">
        <v>0.78</v>
      </c>
      <c r="P50" s="2">
        <v>0.83</v>
      </c>
    </row>
    <row r="51" spans="1:16" x14ac:dyDescent="0.25">
      <c r="A51" s="50" t="s">
        <v>82</v>
      </c>
      <c r="B51" s="50" t="s">
        <v>21</v>
      </c>
      <c r="C51" s="50" t="s">
        <v>49</v>
      </c>
      <c r="D51" s="5">
        <v>1103</v>
      </c>
      <c r="E51" s="2">
        <v>0.46</v>
      </c>
      <c r="F51" s="2">
        <v>0.44</v>
      </c>
      <c r="G51" s="2">
        <v>0.35</v>
      </c>
      <c r="H51" s="2">
        <v>0.06</v>
      </c>
      <c r="I51" s="2">
        <v>0.85</v>
      </c>
      <c r="J51" s="2">
        <v>0.76</v>
      </c>
      <c r="K51" s="2">
        <v>0.68</v>
      </c>
      <c r="L51" s="2">
        <v>0.39</v>
      </c>
      <c r="M51" s="2">
        <v>0.32</v>
      </c>
      <c r="N51" s="2">
        <v>0.26</v>
      </c>
      <c r="O51" s="2">
        <v>0.54</v>
      </c>
      <c r="P51" s="2">
        <v>0.61</v>
      </c>
    </row>
    <row r="52" spans="1:16" x14ac:dyDescent="0.25">
      <c r="A52" s="51" t="s">
        <v>82</v>
      </c>
      <c r="B52" s="51" t="s">
        <v>21</v>
      </c>
      <c r="C52" s="51" t="s">
        <v>80</v>
      </c>
      <c r="D52" s="10">
        <v>7071</v>
      </c>
      <c r="E52" s="11">
        <v>0.61</v>
      </c>
      <c r="F52" s="11">
        <v>0.56999999999999995</v>
      </c>
      <c r="G52" s="11">
        <v>0.48</v>
      </c>
      <c r="H52" s="11">
        <v>7.0000000000000007E-2</v>
      </c>
      <c r="I52" s="11">
        <v>0.91</v>
      </c>
      <c r="J52" s="11">
        <v>0.85</v>
      </c>
      <c r="K52" s="11">
        <v>0.79</v>
      </c>
      <c r="L52" s="11">
        <v>0.36</v>
      </c>
      <c r="M52" s="11">
        <v>0.48</v>
      </c>
      <c r="N52" s="11">
        <v>0.39</v>
      </c>
      <c r="O52" s="11">
        <v>0.69</v>
      </c>
      <c r="P52" s="11">
        <v>0.74</v>
      </c>
    </row>
    <row r="53" spans="1:16" s="49" customFormat="1" x14ac:dyDescent="0.25">
      <c r="A53" s="51" t="s">
        <v>82</v>
      </c>
      <c r="B53" s="51" t="s">
        <v>80</v>
      </c>
      <c r="C53" s="51" t="s">
        <v>80</v>
      </c>
      <c r="D53" s="10">
        <v>22692</v>
      </c>
      <c r="E53" s="11">
        <v>0.55000000000000004</v>
      </c>
      <c r="F53" s="11">
        <v>0.46</v>
      </c>
      <c r="G53" s="11">
        <v>0.36</v>
      </c>
      <c r="H53" s="11">
        <v>7.0000000000000007E-2</v>
      </c>
      <c r="I53" s="11">
        <v>0.83</v>
      </c>
      <c r="J53" s="11">
        <v>0.73</v>
      </c>
      <c r="K53" s="11">
        <v>0.64</v>
      </c>
      <c r="L53" s="11">
        <v>0.34</v>
      </c>
      <c r="M53" s="11">
        <v>0.4</v>
      </c>
      <c r="N53" s="11">
        <v>0.31</v>
      </c>
      <c r="O53" s="11">
        <v>0.56999999999999995</v>
      </c>
      <c r="P53" s="11">
        <v>0.62</v>
      </c>
    </row>
    <row r="54" spans="1:16" x14ac:dyDescent="0.25">
      <c r="A54" s="50" t="s">
        <v>83</v>
      </c>
      <c r="B54" s="50" t="s">
        <v>0</v>
      </c>
      <c r="C54" s="50" t="s">
        <v>28</v>
      </c>
      <c r="D54" s="5">
        <v>1105</v>
      </c>
      <c r="E54" s="2">
        <v>0.56000000000000005</v>
      </c>
      <c r="F54" s="2">
        <v>0.47</v>
      </c>
      <c r="G54" s="2">
        <v>0.38</v>
      </c>
      <c r="H54" s="2">
        <v>0.06</v>
      </c>
      <c r="I54" s="2">
        <v>0.8</v>
      </c>
      <c r="J54" s="2">
        <v>0.72</v>
      </c>
      <c r="K54" s="2">
        <v>0.64</v>
      </c>
      <c r="L54" s="2">
        <v>0.31</v>
      </c>
      <c r="M54" s="2">
        <v>0.4</v>
      </c>
      <c r="N54" s="2">
        <v>0.33</v>
      </c>
      <c r="O54" s="2">
        <v>0.56000000000000005</v>
      </c>
      <c r="P54" s="2">
        <v>0.61</v>
      </c>
    </row>
    <row r="55" spans="1:16" x14ac:dyDescent="0.25">
      <c r="A55" s="50" t="s">
        <v>83</v>
      </c>
      <c r="B55" s="50" t="s">
        <v>0</v>
      </c>
      <c r="C55" s="50" t="s">
        <v>29</v>
      </c>
      <c r="D55" s="5">
        <v>1436</v>
      </c>
      <c r="E55" s="2">
        <v>0.59</v>
      </c>
      <c r="F55" s="2">
        <v>0.54</v>
      </c>
      <c r="G55" s="2">
        <v>0.45</v>
      </c>
      <c r="H55" s="2">
        <v>0.05</v>
      </c>
      <c r="I55" s="2">
        <v>0.86</v>
      </c>
      <c r="J55" s="2">
        <v>0.77</v>
      </c>
      <c r="K55" s="2">
        <v>0.71</v>
      </c>
      <c r="L55" s="2">
        <v>0.34</v>
      </c>
      <c r="M55" s="2">
        <v>0.44</v>
      </c>
      <c r="N55" s="2">
        <v>0.36</v>
      </c>
      <c r="O55" s="2">
        <v>0.62</v>
      </c>
      <c r="P55" s="2">
        <v>0.67</v>
      </c>
    </row>
    <row r="56" spans="1:16" x14ac:dyDescent="0.25">
      <c r="A56" s="50" t="s">
        <v>83</v>
      </c>
      <c r="B56" s="50" t="s">
        <v>0</v>
      </c>
      <c r="C56" s="50" t="s">
        <v>30</v>
      </c>
      <c r="D56" s="5">
        <v>2559</v>
      </c>
      <c r="E56" s="2">
        <v>0.53</v>
      </c>
      <c r="F56" s="2">
        <v>0.46</v>
      </c>
      <c r="G56" s="2">
        <v>0.36</v>
      </c>
      <c r="H56" s="2">
        <v>0.06</v>
      </c>
      <c r="I56" s="2">
        <v>0.83</v>
      </c>
      <c r="J56" s="2">
        <v>0.74</v>
      </c>
      <c r="K56" s="2">
        <v>0.67</v>
      </c>
      <c r="L56" s="2">
        <v>0.33</v>
      </c>
      <c r="M56" s="2">
        <v>0.37</v>
      </c>
      <c r="N56" s="2">
        <v>0.28999999999999998</v>
      </c>
      <c r="O56" s="2">
        <v>0.55000000000000004</v>
      </c>
      <c r="P56" s="2">
        <v>0.6</v>
      </c>
    </row>
    <row r="57" spans="1:16" x14ac:dyDescent="0.25">
      <c r="A57" s="50" t="s">
        <v>83</v>
      </c>
      <c r="B57" s="50" t="s">
        <v>0</v>
      </c>
      <c r="C57" s="50" t="s">
        <v>31</v>
      </c>
      <c r="D57" s="5">
        <v>384</v>
      </c>
      <c r="E57" s="2">
        <v>0.54</v>
      </c>
      <c r="F57" s="2">
        <v>0.42</v>
      </c>
      <c r="G57" s="2">
        <v>0.33</v>
      </c>
      <c r="H57" s="2">
        <v>0.05</v>
      </c>
      <c r="I57" s="2">
        <v>0.86</v>
      </c>
      <c r="J57" s="2">
        <v>0.74</v>
      </c>
      <c r="K57" s="2">
        <v>0.7</v>
      </c>
      <c r="L57" s="2">
        <v>0.44</v>
      </c>
      <c r="M57" s="2">
        <v>0.26</v>
      </c>
      <c r="N57" s="2">
        <v>0.18</v>
      </c>
      <c r="O57" s="2">
        <v>0.51</v>
      </c>
      <c r="P57" s="2">
        <v>0.56000000000000005</v>
      </c>
    </row>
    <row r="58" spans="1:16" x14ac:dyDescent="0.25">
      <c r="A58" s="50" t="s">
        <v>83</v>
      </c>
      <c r="B58" s="50" t="s">
        <v>0</v>
      </c>
      <c r="C58" s="50" t="s">
        <v>32</v>
      </c>
      <c r="D58" s="5">
        <v>1690</v>
      </c>
      <c r="E58" s="2">
        <v>0.57999999999999996</v>
      </c>
      <c r="F58" s="2">
        <v>0.5</v>
      </c>
      <c r="G58" s="2">
        <v>0.4</v>
      </c>
      <c r="H58" s="2">
        <v>7.0000000000000007E-2</v>
      </c>
      <c r="I58" s="2">
        <v>0.86</v>
      </c>
      <c r="J58" s="2">
        <v>0.79</v>
      </c>
      <c r="K58" s="2">
        <v>0.72</v>
      </c>
      <c r="L58" s="2">
        <v>0.36</v>
      </c>
      <c r="M58" s="2">
        <v>0.42</v>
      </c>
      <c r="N58" s="2">
        <v>0.37</v>
      </c>
      <c r="O58" s="2">
        <v>0.63</v>
      </c>
      <c r="P58" s="2">
        <v>0.69</v>
      </c>
    </row>
    <row r="59" spans="1:16" x14ac:dyDescent="0.25">
      <c r="A59" s="52" t="s">
        <v>83</v>
      </c>
      <c r="B59" s="52" t="s">
        <v>0</v>
      </c>
      <c r="C59" s="52" t="s">
        <v>33</v>
      </c>
      <c r="D59" s="23">
        <v>1821</v>
      </c>
      <c r="E59" s="24">
        <v>0.57999999999999996</v>
      </c>
      <c r="F59" s="24">
        <v>0.5</v>
      </c>
      <c r="G59" s="24">
        <v>0.39</v>
      </c>
      <c r="H59" s="24">
        <v>0.06</v>
      </c>
      <c r="I59" s="24">
        <v>0.84</v>
      </c>
      <c r="J59" s="24">
        <v>0.76</v>
      </c>
      <c r="K59" s="24">
        <v>0.69</v>
      </c>
      <c r="L59" s="24">
        <v>0.38</v>
      </c>
      <c r="M59" s="24">
        <v>0.34</v>
      </c>
      <c r="N59" s="24">
        <v>0.28999999999999998</v>
      </c>
      <c r="O59" s="24">
        <v>0.54</v>
      </c>
      <c r="P59" s="24">
        <v>0.61</v>
      </c>
    </row>
    <row r="60" spans="1:16" x14ac:dyDescent="0.25">
      <c r="A60" s="51" t="s">
        <v>83</v>
      </c>
      <c r="B60" s="51" t="s">
        <v>0</v>
      </c>
      <c r="C60" s="51" t="s">
        <v>80</v>
      </c>
      <c r="D60" s="10">
        <v>8995</v>
      </c>
      <c r="E60" s="11">
        <v>0.56999999999999995</v>
      </c>
      <c r="F60" s="11">
        <v>0.49</v>
      </c>
      <c r="G60" s="11">
        <v>0.39</v>
      </c>
      <c r="H60" s="11">
        <v>0.06</v>
      </c>
      <c r="I60" s="11">
        <v>0.84</v>
      </c>
      <c r="J60" s="11">
        <v>0.76</v>
      </c>
      <c r="K60" s="11">
        <v>0.69</v>
      </c>
      <c r="L60" s="11">
        <v>0.35</v>
      </c>
      <c r="M60" s="11">
        <v>0.38</v>
      </c>
      <c r="N60" s="11">
        <v>0.32</v>
      </c>
      <c r="O60" s="11">
        <v>0.56999999999999995</v>
      </c>
      <c r="P60" s="11">
        <v>0.63</v>
      </c>
    </row>
    <row r="61" spans="1:16" x14ac:dyDescent="0.25">
      <c r="A61" s="50" t="s">
        <v>83</v>
      </c>
      <c r="B61" s="50" t="s">
        <v>7</v>
      </c>
      <c r="C61" s="50" t="s">
        <v>34</v>
      </c>
      <c r="D61" s="5">
        <v>482</v>
      </c>
      <c r="E61" s="2">
        <v>0.39</v>
      </c>
      <c r="F61" s="2">
        <v>0.25</v>
      </c>
      <c r="G61" s="2">
        <v>0.15</v>
      </c>
      <c r="H61" s="2">
        <v>0.04</v>
      </c>
      <c r="I61" s="2">
        <v>0.67</v>
      </c>
      <c r="J61" s="2">
        <v>0.51</v>
      </c>
      <c r="K61" s="2">
        <v>0.4</v>
      </c>
      <c r="L61" s="2">
        <v>0.27</v>
      </c>
      <c r="M61" s="2">
        <v>0.32</v>
      </c>
      <c r="N61" s="2">
        <v>0.19</v>
      </c>
      <c r="O61" s="2">
        <v>0.39</v>
      </c>
      <c r="P61" s="2">
        <v>0.42</v>
      </c>
    </row>
    <row r="62" spans="1:16" x14ac:dyDescent="0.25">
      <c r="A62" s="50" t="s">
        <v>83</v>
      </c>
      <c r="B62" s="50" t="s">
        <v>7</v>
      </c>
      <c r="C62" s="50" t="s">
        <v>35</v>
      </c>
      <c r="D62" s="5">
        <v>381</v>
      </c>
      <c r="E62" s="2">
        <v>0.46</v>
      </c>
      <c r="F62" s="2">
        <v>0.3</v>
      </c>
      <c r="G62" s="2">
        <v>0.2</v>
      </c>
      <c r="H62" s="2">
        <v>0.05</v>
      </c>
      <c r="I62" s="2">
        <v>0.7</v>
      </c>
      <c r="J62" s="2">
        <v>0.52</v>
      </c>
      <c r="K62" s="2">
        <v>0.42</v>
      </c>
      <c r="L62" s="2">
        <v>0.27</v>
      </c>
      <c r="M62" s="2">
        <v>0.39</v>
      </c>
      <c r="N62" s="2">
        <v>0.24</v>
      </c>
      <c r="O62" s="2">
        <v>0.47</v>
      </c>
      <c r="P62" s="2">
        <v>0.5</v>
      </c>
    </row>
    <row r="63" spans="1:16" x14ac:dyDescent="0.25">
      <c r="A63" s="50" t="s">
        <v>83</v>
      </c>
      <c r="B63" s="50" t="s">
        <v>7</v>
      </c>
      <c r="C63" s="50" t="s">
        <v>36</v>
      </c>
      <c r="D63" s="5">
        <v>565</v>
      </c>
      <c r="E63" s="2">
        <v>0.47</v>
      </c>
      <c r="F63" s="2">
        <v>0.31</v>
      </c>
      <c r="G63" s="2">
        <v>0.19</v>
      </c>
      <c r="H63" s="2">
        <v>0.06</v>
      </c>
      <c r="I63" s="2">
        <v>0.76</v>
      </c>
      <c r="J63" s="2">
        <v>0.59</v>
      </c>
      <c r="K63" s="2">
        <v>0.42</v>
      </c>
      <c r="L63" s="2">
        <v>0.25</v>
      </c>
      <c r="M63" s="2">
        <v>0.44</v>
      </c>
      <c r="N63" s="2">
        <v>0.27</v>
      </c>
      <c r="O63" s="2">
        <v>0.51</v>
      </c>
      <c r="P63" s="2">
        <v>0.54</v>
      </c>
    </row>
    <row r="64" spans="1:16" x14ac:dyDescent="0.25">
      <c r="A64" s="50" t="s">
        <v>83</v>
      </c>
      <c r="B64" s="50" t="s">
        <v>7</v>
      </c>
      <c r="C64" s="50" t="s">
        <v>37</v>
      </c>
      <c r="D64" s="5">
        <v>196</v>
      </c>
      <c r="E64" s="2">
        <v>0.43</v>
      </c>
      <c r="F64" s="2">
        <v>0.25</v>
      </c>
      <c r="G64" s="2">
        <v>0.16</v>
      </c>
      <c r="H64" s="2">
        <v>0.08</v>
      </c>
      <c r="I64" s="2">
        <v>0.68</v>
      </c>
      <c r="J64" s="2">
        <v>0.46</v>
      </c>
      <c r="K64" s="2">
        <v>0.42</v>
      </c>
      <c r="L64" s="2">
        <v>0.28000000000000003</v>
      </c>
      <c r="M64" s="2">
        <v>0.39</v>
      </c>
      <c r="N64" s="2">
        <v>0.23</v>
      </c>
      <c r="O64" s="2">
        <v>0.45</v>
      </c>
      <c r="P64" s="2">
        <v>0.49</v>
      </c>
    </row>
    <row r="65" spans="1:16" x14ac:dyDescent="0.25">
      <c r="A65" s="50" t="s">
        <v>83</v>
      </c>
      <c r="B65" s="50" t="s">
        <v>7</v>
      </c>
      <c r="C65" s="50" t="s">
        <v>38</v>
      </c>
      <c r="D65" s="5">
        <v>470</v>
      </c>
      <c r="E65" s="2">
        <v>0.39</v>
      </c>
      <c r="F65" s="2">
        <v>0.27</v>
      </c>
      <c r="G65" s="2">
        <v>0.16</v>
      </c>
      <c r="H65" s="2">
        <v>0.04</v>
      </c>
      <c r="I65" s="2">
        <v>0.66</v>
      </c>
      <c r="J65" s="2">
        <v>0.5</v>
      </c>
      <c r="K65" s="2">
        <v>0.39</v>
      </c>
      <c r="L65" s="2">
        <v>0.23</v>
      </c>
      <c r="M65" s="2">
        <v>0.36</v>
      </c>
      <c r="N65" s="2">
        <v>0.21</v>
      </c>
      <c r="O65" s="2">
        <v>0.43</v>
      </c>
      <c r="P65" s="2">
        <v>0.46</v>
      </c>
    </row>
    <row r="66" spans="1:16" x14ac:dyDescent="0.25">
      <c r="A66" s="50" t="s">
        <v>83</v>
      </c>
      <c r="B66" s="50" t="s">
        <v>7</v>
      </c>
      <c r="C66" s="50" t="s">
        <v>39</v>
      </c>
      <c r="D66" s="5">
        <v>569</v>
      </c>
      <c r="E66" s="2">
        <v>0.52</v>
      </c>
      <c r="F66" s="2">
        <v>0.36</v>
      </c>
      <c r="G66" s="2">
        <v>0.24</v>
      </c>
      <c r="H66" s="2">
        <v>7.0000000000000007E-2</v>
      </c>
      <c r="I66" s="2">
        <v>0.77</v>
      </c>
      <c r="J66" s="2">
        <v>0.61</v>
      </c>
      <c r="K66" s="2">
        <v>0.46</v>
      </c>
      <c r="L66" s="2">
        <v>0.28000000000000003</v>
      </c>
      <c r="M66" s="2">
        <v>0.55000000000000004</v>
      </c>
      <c r="N66" s="2">
        <v>0.33</v>
      </c>
      <c r="O66" s="2">
        <v>0.6</v>
      </c>
      <c r="P66" s="2">
        <v>0.63</v>
      </c>
    </row>
    <row r="67" spans="1:16" x14ac:dyDescent="0.25">
      <c r="A67" s="50" t="s">
        <v>83</v>
      </c>
      <c r="B67" s="50" t="s">
        <v>7</v>
      </c>
      <c r="C67" s="50" t="s">
        <v>40</v>
      </c>
      <c r="D67" s="5">
        <v>369</v>
      </c>
      <c r="E67" s="2">
        <v>0.48</v>
      </c>
      <c r="F67" s="2">
        <v>0.3</v>
      </c>
      <c r="G67" s="2">
        <v>0.16</v>
      </c>
      <c r="H67" s="2">
        <v>7.0000000000000007E-2</v>
      </c>
      <c r="I67" s="2">
        <v>0.71</v>
      </c>
      <c r="J67" s="2">
        <v>0.52</v>
      </c>
      <c r="K67" s="2">
        <v>0.39</v>
      </c>
      <c r="L67" s="2">
        <v>0.27</v>
      </c>
      <c r="M67" s="2">
        <v>0.33</v>
      </c>
      <c r="N67" s="2">
        <v>0.21</v>
      </c>
      <c r="O67" s="2">
        <v>0.41</v>
      </c>
      <c r="P67" s="2">
        <v>0.45</v>
      </c>
    </row>
    <row r="68" spans="1:16" x14ac:dyDescent="0.25">
      <c r="A68" s="50" t="s">
        <v>83</v>
      </c>
      <c r="B68" s="50" t="s">
        <v>7</v>
      </c>
      <c r="C68" s="50" t="s">
        <v>41</v>
      </c>
      <c r="D68" s="5">
        <v>588</v>
      </c>
      <c r="E68" s="2">
        <v>0.49</v>
      </c>
      <c r="F68" s="2">
        <v>0.34</v>
      </c>
      <c r="G68" s="2">
        <v>0.22</v>
      </c>
      <c r="H68" s="2">
        <v>0.08</v>
      </c>
      <c r="I68" s="2">
        <v>0.74</v>
      </c>
      <c r="J68" s="2">
        <v>0.56000000000000005</v>
      </c>
      <c r="K68" s="2">
        <v>0.46</v>
      </c>
      <c r="L68" s="2">
        <v>0.32</v>
      </c>
      <c r="M68" s="2">
        <v>0.43</v>
      </c>
      <c r="N68" s="2">
        <v>0.28000000000000003</v>
      </c>
      <c r="O68" s="2">
        <v>0.49</v>
      </c>
      <c r="P68" s="2">
        <v>0.53</v>
      </c>
    </row>
    <row r="69" spans="1:16" x14ac:dyDescent="0.25">
      <c r="A69" s="50" t="s">
        <v>83</v>
      </c>
      <c r="B69" s="50" t="s">
        <v>7</v>
      </c>
      <c r="C69" s="50" t="s">
        <v>42</v>
      </c>
      <c r="D69" s="5">
        <v>1007</v>
      </c>
      <c r="E69" s="2">
        <v>0.42</v>
      </c>
      <c r="F69" s="2">
        <v>0.32</v>
      </c>
      <c r="G69" s="2">
        <v>0.22</v>
      </c>
      <c r="H69" s="2">
        <v>0.06</v>
      </c>
      <c r="I69" s="2">
        <v>0.72</v>
      </c>
      <c r="J69" s="2">
        <v>0.6</v>
      </c>
      <c r="K69" s="2">
        <v>0.5</v>
      </c>
      <c r="L69" s="2">
        <v>0.28999999999999998</v>
      </c>
      <c r="M69" s="2">
        <v>0.45</v>
      </c>
      <c r="N69" s="2">
        <v>0.25</v>
      </c>
      <c r="O69" s="2">
        <v>0.51</v>
      </c>
      <c r="P69" s="2">
        <v>0.53</v>
      </c>
    </row>
    <row r="70" spans="1:16" x14ac:dyDescent="0.25">
      <c r="A70" s="50" t="s">
        <v>83</v>
      </c>
      <c r="B70" s="50" t="s">
        <v>7</v>
      </c>
      <c r="C70" s="50" t="s">
        <v>43</v>
      </c>
      <c r="D70" s="5">
        <v>665</v>
      </c>
      <c r="E70" s="2">
        <v>0.54</v>
      </c>
      <c r="F70" s="2">
        <v>0.35</v>
      </c>
      <c r="G70" s="2">
        <v>0.21</v>
      </c>
      <c r="H70" s="2">
        <v>7.0000000000000007E-2</v>
      </c>
      <c r="I70" s="2">
        <v>0.73</v>
      </c>
      <c r="J70" s="2">
        <v>0.55000000000000004</v>
      </c>
      <c r="K70" s="2">
        <v>0.45</v>
      </c>
      <c r="L70" s="2">
        <v>0.26</v>
      </c>
      <c r="M70" s="2">
        <v>0.5</v>
      </c>
      <c r="N70" s="2">
        <v>0.32</v>
      </c>
      <c r="O70" s="2">
        <v>0.54</v>
      </c>
      <c r="P70" s="2">
        <v>0.57999999999999996</v>
      </c>
    </row>
    <row r="71" spans="1:16" x14ac:dyDescent="0.25">
      <c r="A71" s="50" t="s">
        <v>83</v>
      </c>
      <c r="B71" s="50" t="s">
        <v>7</v>
      </c>
      <c r="C71" s="50" t="s">
        <v>44</v>
      </c>
      <c r="D71" s="5">
        <v>378</v>
      </c>
      <c r="E71" s="2">
        <v>0.43</v>
      </c>
      <c r="F71" s="2">
        <v>0.23</v>
      </c>
      <c r="G71" s="2">
        <v>0.16</v>
      </c>
      <c r="H71" s="2">
        <v>0.08</v>
      </c>
      <c r="I71" s="2">
        <v>0.71</v>
      </c>
      <c r="J71" s="2">
        <v>0.52</v>
      </c>
      <c r="K71" s="2">
        <v>0.43</v>
      </c>
      <c r="L71" s="2">
        <v>0.3</v>
      </c>
      <c r="M71" s="2">
        <v>0.28000000000000003</v>
      </c>
      <c r="N71" s="2">
        <v>0.12</v>
      </c>
      <c r="O71" s="2">
        <v>0.36</v>
      </c>
      <c r="P71" s="2">
        <v>0.4</v>
      </c>
    </row>
    <row r="72" spans="1:16" x14ac:dyDescent="0.25">
      <c r="A72" s="50" t="s">
        <v>83</v>
      </c>
      <c r="B72" s="50" t="s">
        <v>7</v>
      </c>
      <c r="C72" s="50" t="s">
        <v>45</v>
      </c>
      <c r="D72" s="5">
        <v>760</v>
      </c>
      <c r="E72" s="2">
        <v>0.44</v>
      </c>
      <c r="F72" s="2">
        <v>0.27</v>
      </c>
      <c r="G72" s="2">
        <v>0.17</v>
      </c>
      <c r="H72" s="2">
        <v>7.0000000000000007E-2</v>
      </c>
      <c r="I72" s="2">
        <v>0.71</v>
      </c>
      <c r="J72" s="2">
        <v>0.52</v>
      </c>
      <c r="K72" s="2">
        <v>0.41</v>
      </c>
      <c r="L72" s="2">
        <v>0.27</v>
      </c>
      <c r="M72" s="2">
        <v>0.41</v>
      </c>
      <c r="N72" s="2">
        <v>0.24</v>
      </c>
      <c r="O72" s="2">
        <v>0.47</v>
      </c>
      <c r="P72" s="2">
        <v>0.5</v>
      </c>
    </row>
    <row r="73" spans="1:16" x14ac:dyDescent="0.25">
      <c r="A73" s="52" t="s">
        <v>83</v>
      </c>
      <c r="B73" s="52" t="s">
        <v>7</v>
      </c>
      <c r="C73" s="52" t="s">
        <v>46</v>
      </c>
      <c r="D73" s="23">
        <v>830</v>
      </c>
      <c r="E73" s="24">
        <v>0.45</v>
      </c>
      <c r="F73" s="24">
        <v>0.33</v>
      </c>
      <c r="G73" s="24">
        <v>0.22</v>
      </c>
      <c r="H73" s="24">
        <v>0.06</v>
      </c>
      <c r="I73" s="24">
        <v>0.72</v>
      </c>
      <c r="J73" s="24">
        <v>0.55000000000000004</v>
      </c>
      <c r="K73" s="24">
        <v>0.43</v>
      </c>
      <c r="L73" s="24">
        <v>0.28000000000000003</v>
      </c>
      <c r="M73" s="24">
        <v>0.45</v>
      </c>
      <c r="N73" s="24">
        <v>0.28999999999999998</v>
      </c>
      <c r="O73" s="24">
        <v>0.5</v>
      </c>
      <c r="P73" s="24">
        <v>0.53</v>
      </c>
    </row>
    <row r="74" spans="1:16" x14ac:dyDescent="0.25">
      <c r="A74" s="51" t="s">
        <v>83</v>
      </c>
      <c r="B74" s="51" t="s">
        <v>7</v>
      </c>
      <c r="C74" s="51" t="s">
        <v>80</v>
      </c>
      <c r="D74" s="10">
        <v>7260</v>
      </c>
      <c r="E74" s="11">
        <v>0.46</v>
      </c>
      <c r="F74" s="11">
        <v>0.31</v>
      </c>
      <c r="G74" s="11">
        <v>0.2</v>
      </c>
      <c r="H74" s="11">
        <v>0.06</v>
      </c>
      <c r="I74" s="11">
        <v>0.72</v>
      </c>
      <c r="J74" s="11">
        <v>0.55000000000000004</v>
      </c>
      <c r="K74" s="11">
        <v>0.44</v>
      </c>
      <c r="L74" s="11">
        <v>0.28000000000000003</v>
      </c>
      <c r="M74" s="11">
        <v>0.42</v>
      </c>
      <c r="N74" s="11">
        <v>0.25</v>
      </c>
      <c r="O74" s="11">
        <v>0.48</v>
      </c>
      <c r="P74" s="11">
        <v>0.51</v>
      </c>
    </row>
    <row r="75" spans="1:16" x14ac:dyDescent="0.25">
      <c r="A75" s="50" t="s">
        <v>83</v>
      </c>
      <c r="B75" s="50" t="s">
        <v>21</v>
      </c>
      <c r="C75" s="50" t="s">
        <v>47</v>
      </c>
      <c r="D75" s="5">
        <v>1984</v>
      </c>
      <c r="E75" s="2">
        <v>0.53</v>
      </c>
      <c r="F75" s="2">
        <v>0.49</v>
      </c>
      <c r="G75" s="2">
        <v>0.4</v>
      </c>
      <c r="H75" s="2">
        <v>0.06</v>
      </c>
      <c r="I75" s="2">
        <v>0.87</v>
      </c>
      <c r="J75" s="2">
        <v>0.8</v>
      </c>
      <c r="K75" s="2">
        <v>0.73</v>
      </c>
      <c r="L75" s="2">
        <v>0.36</v>
      </c>
      <c r="M75" s="2">
        <v>0.41</v>
      </c>
      <c r="N75" s="2">
        <v>0.31</v>
      </c>
      <c r="O75" s="2">
        <v>0.62</v>
      </c>
      <c r="P75" s="2">
        <v>0.68</v>
      </c>
    </row>
    <row r="76" spans="1:16" x14ac:dyDescent="0.25">
      <c r="A76" s="50" t="s">
        <v>83</v>
      </c>
      <c r="B76" s="50" t="s">
        <v>21</v>
      </c>
      <c r="C76" s="50" t="s">
        <v>48</v>
      </c>
      <c r="D76" s="5">
        <v>4055</v>
      </c>
      <c r="E76" s="2">
        <v>0.67</v>
      </c>
      <c r="F76" s="2">
        <v>0.62</v>
      </c>
      <c r="G76" s="2">
        <v>0.52</v>
      </c>
      <c r="H76" s="2">
        <v>0.05</v>
      </c>
      <c r="I76" s="2">
        <v>0.93</v>
      </c>
      <c r="J76" s="2">
        <v>0.88</v>
      </c>
      <c r="K76" s="2">
        <v>0.84</v>
      </c>
      <c r="L76" s="2">
        <v>0.32</v>
      </c>
      <c r="M76" s="2">
        <v>0.56000000000000005</v>
      </c>
      <c r="N76" s="2">
        <v>0.44</v>
      </c>
      <c r="O76" s="2">
        <v>0.76</v>
      </c>
      <c r="P76" s="2">
        <v>0.8</v>
      </c>
    </row>
    <row r="77" spans="1:16" x14ac:dyDescent="0.25">
      <c r="A77" s="52" t="s">
        <v>83</v>
      </c>
      <c r="B77" s="52" t="s">
        <v>21</v>
      </c>
      <c r="C77" s="52" t="s">
        <v>49</v>
      </c>
      <c r="D77" s="23">
        <v>1010</v>
      </c>
      <c r="E77" s="24">
        <v>0.55000000000000004</v>
      </c>
      <c r="F77" s="24">
        <v>0.5</v>
      </c>
      <c r="G77" s="24">
        <v>0.38</v>
      </c>
      <c r="H77" s="24">
        <v>0.03</v>
      </c>
      <c r="I77" s="24">
        <v>0.85</v>
      </c>
      <c r="J77" s="24">
        <v>0.76</v>
      </c>
      <c r="K77" s="24">
        <v>0.68</v>
      </c>
      <c r="L77" s="24">
        <v>0.32</v>
      </c>
      <c r="M77" s="24">
        <v>0.42</v>
      </c>
      <c r="N77" s="24">
        <v>0.33</v>
      </c>
      <c r="O77" s="24">
        <v>0.61</v>
      </c>
      <c r="P77" s="24">
        <v>0.67</v>
      </c>
    </row>
    <row r="78" spans="1:16" x14ac:dyDescent="0.25">
      <c r="A78" s="51" t="s">
        <v>83</v>
      </c>
      <c r="B78" s="51" t="s">
        <v>21</v>
      </c>
      <c r="C78" s="51" t="s">
        <v>80</v>
      </c>
      <c r="D78" s="10">
        <v>7049</v>
      </c>
      <c r="E78" s="11">
        <v>0.61</v>
      </c>
      <c r="F78" s="11">
        <v>0.56000000000000005</v>
      </c>
      <c r="G78" s="11">
        <v>0.47</v>
      </c>
      <c r="H78" s="11">
        <v>0.05</v>
      </c>
      <c r="I78" s="11">
        <v>0.9</v>
      </c>
      <c r="J78" s="11">
        <v>0.84</v>
      </c>
      <c r="K78" s="11">
        <v>0.79</v>
      </c>
      <c r="L78" s="11">
        <v>0.33</v>
      </c>
      <c r="M78" s="11">
        <v>0.5</v>
      </c>
      <c r="N78" s="11">
        <v>0.39</v>
      </c>
      <c r="O78" s="11">
        <v>0.7</v>
      </c>
      <c r="P78" s="11">
        <v>0.75</v>
      </c>
    </row>
    <row r="79" spans="1:16" x14ac:dyDescent="0.25">
      <c r="A79" s="51" t="s">
        <v>83</v>
      </c>
      <c r="B79" s="51" t="s">
        <v>80</v>
      </c>
      <c r="C79" s="51" t="s">
        <v>80</v>
      </c>
      <c r="D79" s="10">
        <v>23304</v>
      </c>
      <c r="E79" s="11">
        <v>0.55000000000000004</v>
      </c>
      <c r="F79" s="11">
        <v>0.45</v>
      </c>
      <c r="G79" s="11">
        <v>0.35</v>
      </c>
      <c r="H79" s="11">
        <v>0.06</v>
      </c>
      <c r="I79" s="11">
        <v>0.82</v>
      </c>
      <c r="J79" s="11">
        <v>0.72</v>
      </c>
      <c r="K79" s="11">
        <v>0.64</v>
      </c>
      <c r="L79" s="11">
        <v>0.32</v>
      </c>
      <c r="M79" s="11">
        <v>0.43</v>
      </c>
      <c r="N79" s="11">
        <v>0.32</v>
      </c>
      <c r="O79" s="11">
        <v>0.57999999999999996</v>
      </c>
      <c r="P79" s="11">
        <v>0.63</v>
      </c>
    </row>
  </sheetData>
  <sheetProtection algorithmName="SHA-512" hashValue="IRH3acO365Octa/2RrT6BEjQERDRlgO4iAERCw2fbXDjhqUov6RE2y655zFPjJZdOLtjqudKaeCblXqvp6G1Tw==" saltValue="5Fs2CPQd/HGWziGBu/vlAQ==" spinCount="100000" sheet="1" objects="1" scenarios="1" sort="0" autoFilter="0" pivotTables="0"/>
  <autoFilter ref="A1:P78" xr:uid="{D95FA631-B33F-464D-B2AC-1BDE279544D8}"/>
  <pageMargins left="0.7" right="0.7" top="0.75" bottom="0.75" header="0.3" footer="0.3"/>
  <pageSetup scale="41" orientation="landscape" verticalDpi="0" r:id="rId1"/>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Overview</vt:lpstr>
      <vt:lpstr>Appendix A</vt:lpstr>
      <vt:lpstr>Appendix B</vt:lpstr>
      <vt:lpstr>Appendix C</vt:lpstr>
      <vt:lpstr>Appendix D</vt:lpstr>
      <vt:lpstr>Appendix E</vt:lpstr>
      <vt:lpstr>Appendix F</vt:lpstr>
      <vt:lpstr>Overview!Print_Area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 Kamer</dc:creator>
  <cp:lastModifiedBy>Jacob Kamer</cp:lastModifiedBy>
  <cp:lastPrinted>2022-01-10T16:02:48Z</cp:lastPrinted>
  <dcterms:created xsi:type="dcterms:W3CDTF">2021-10-06T03:19:29Z</dcterms:created>
  <dcterms:modified xsi:type="dcterms:W3CDTF">2022-01-10T16:20:35Z</dcterms:modified>
</cp:coreProperties>
</file>