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ommsmb.nas01.tn.gov\aa_TPUC_Data\Division Data\Fiscal\UD Inspection Information\2024 UD Mailout\"/>
    </mc:Choice>
  </mc:AlternateContent>
  <xr:revisionPtr revIDLastSave="0" documentId="13_ncr:1_{07C4246E-CDBC-4B8C-A908-66267B0A86B0}" xr6:coauthVersionLast="47" xr6:coauthVersionMax="47" xr10:uidLastSave="{00000000-0000-0000-0000-000000000000}"/>
  <workbookProtection workbookAlgorithmName="SHA-512" workbookHashValue="YxZvRm+ZZT47LWD2+/n5JybOFxbM5ZSjnOiOsaLSTqGSnSI/m3j/KfEtVfS6OOGcds3+Gc9Ec2MCvCvuJhYV5w==" workbookSaltValue="CSrEWvTKk+fFqQfuiHV5OQ==" workbookSpinCount="100000" lockStructure="1"/>
  <bookViews>
    <workbookView xWindow="-120" yWindow="-120" windowWidth="29040" windowHeight="15840" xr2:uid="{00000000-000D-0000-FFFF-FFFF00000000}"/>
  </bookViews>
  <sheets>
    <sheet name="UD-20" sheetId="1" r:id="rId1"/>
    <sheet name="Data" sheetId="2" state="hidden" r:id="rId2"/>
    <sheet name="Instructions" sheetId="3" r:id="rId3"/>
  </sheets>
  <definedNames>
    <definedName name="_xlnm.Print_Area" localSheetId="0">'UD-20'!$A$1:$L$68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B11" i="1" l="1"/>
  <c r="B39" i="1" l="1"/>
  <c r="B5" i="1"/>
  <c r="K22" i="1" l="1"/>
  <c r="K27" i="1" s="1"/>
  <c r="K29" i="1" s="1"/>
  <c r="K31" i="1" s="1"/>
  <c r="K33" i="1" s="1"/>
</calcChain>
</file>

<file path=xl/sharedStrings.xml><?xml version="1.0" encoding="utf-8"?>
<sst xmlns="http://schemas.openxmlformats.org/spreadsheetml/2006/main" count="77" uniqueCount="74">
  <si>
    <t>STATEMENT OF GROSS EARNINGS AND COMPUTATION OF INSPECTION FEE</t>
  </si>
  <si>
    <t>COMPUTATION OF FEE</t>
  </si>
  <si>
    <t>COMPANY ID #:</t>
  </si>
  <si>
    <t>COMPANY NAME:</t>
  </si>
  <si>
    <t>1.</t>
  </si>
  <si>
    <t>2.</t>
  </si>
  <si>
    <t>Less Exemption</t>
  </si>
  <si>
    <t>3.</t>
  </si>
  <si>
    <t>4.</t>
  </si>
  <si>
    <t>5.</t>
  </si>
  <si>
    <t>NAME:</t>
  </si>
  <si>
    <t>(Please Print)</t>
  </si>
  <si>
    <t>TITLE:</t>
  </si>
  <si>
    <t>SIGNATURE:</t>
  </si>
  <si>
    <t>TELEPHONE:</t>
  </si>
  <si>
    <t xml:space="preserve">NOTE:  </t>
  </si>
  <si>
    <t>(Excel Format)</t>
  </si>
  <si>
    <t>FORM UD-20</t>
  </si>
  <si>
    <t xml:space="preserve"> </t>
  </si>
  <si>
    <t>Gas Revenues</t>
  </si>
  <si>
    <t>Electric Revenues</t>
  </si>
  <si>
    <t>Water Revenues</t>
  </si>
  <si>
    <t xml:space="preserve">Net Tennessee Gross Receipts </t>
  </si>
  <si>
    <t>PS0368</t>
  </si>
  <si>
    <t>Computed Fee (Line 3 x 0.425%)</t>
  </si>
  <si>
    <t>Energy &amp; Water Gross Receipts IN TENNESSEE:</t>
  </si>
  <si>
    <t>Miscellaneous</t>
  </si>
  <si>
    <t>Tennessee Intrastate Gross Receipts</t>
  </si>
  <si>
    <t>(Line 1 minus Line 2)</t>
  </si>
  <si>
    <t>TOTAL TENNESSEE INTRASTATE GROSS RECEIPTS</t>
  </si>
  <si>
    <t>TOTAL INSPECTION FEE</t>
  </si>
  <si>
    <t>DATE:</t>
  </si>
  <si>
    <t>EMAIL:</t>
  </si>
  <si>
    <r>
      <t xml:space="preserve">(THE GREATER OF LINE 4 </t>
    </r>
    <r>
      <rPr>
        <b/>
        <i/>
        <sz val="12"/>
        <rFont val="Arial"/>
        <family val="2"/>
      </rPr>
      <t>OR $100)</t>
    </r>
  </si>
  <si>
    <t>WILL BE ASSESSED FOR LATE PAYMENT IF NOT PAID ON OR BEFORE APRIL 1st.</t>
  </si>
  <si>
    <t xml:space="preserve">A PENALTY OF 10% PER MONTH OR FRACTION THEREOF, PURSUANT TO T.C.A. § 65-4-308, </t>
  </si>
  <si>
    <t>Appalachian Power Company</t>
  </si>
  <si>
    <t>Aqua Green Utility Inc.</t>
  </si>
  <si>
    <t>Atmos Energy Corporation</t>
  </si>
  <si>
    <t>B&amp;W Pipeline, LLC</t>
  </si>
  <si>
    <t>Berry's Chapel Utility, Inc.</t>
  </si>
  <si>
    <t>Cartwright Creek, LLC</t>
  </si>
  <si>
    <t>Chattanooga Gas Company</t>
  </si>
  <si>
    <t>Condo Villas of Gatlinburg Association, Inc.</t>
  </si>
  <si>
    <t>Counce Natural Gas</t>
  </si>
  <si>
    <t>Cumberland Basin Wastewater Systems, LLC</t>
  </si>
  <si>
    <t>DSH &amp; Associates, L.L.C.</t>
  </si>
  <si>
    <t>Integrated Resource Management, Inc.</t>
  </si>
  <si>
    <t>Kingsport Power Company</t>
  </si>
  <si>
    <t>Navitas TN NG, LLC.</t>
  </si>
  <si>
    <t>Newport Resort Water System</t>
  </si>
  <si>
    <t>Old Hickory Water, LLC</t>
  </si>
  <si>
    <t>Piedmont Natural Gas Co.</t>
  </si>
  <si>
    <t>Shiloh Falls Utilities, Inc.</t>
  </si>
  <si>
    <t>Tennessee Wastewater Systems, Inc.</t>
  </si>
  <si>
    <t>Tennessee Water Service, Inc.</t>
  </si>
  <si>
    <t>Tennessee-American Water Company</t>
  </si>
  <si>
    <t>Wastewater Revenues</t>
  </si>
  <si>
    <t xml:space="preserve">  Post Marked ___/____/____</t>
  </si>
  <si>
    <t>TENNESSEE PUBLIC UTILITY COMMISSION</t>
  </si>
  <si>
    <t>Select Your UD20 Company Name</t>
  </si>
  <si>
    <t>Entergy Arkansas, LLC</t>
  </si>
  <si>
    <t>Superior Wastewater Systems, LLC</t>
  </si>
  <si>
    <t>Greeneville Sewage, LLC</t>
  </si>
  <si>
    <t>Integra Water Tennessee, LLC</t>
  </si>
  <si>
    <t>Limestone Utility Operating Company, LLC</t>
  </si>
  <si>
    <t>Glatfelter Sontara Old Hickory Inc</t>
  </si>
  <si>
    <t>Click the Grey Area to Select Your Company From the Dropdown</t>
  </si>
  <si>
    <t>AREA FOR TENNESSEE PUBLIC UTILITY COMMISSION USE ONLY</t>
  </si>
  <si>
    <t>CHOOSE YOUR COMPANY</t>
  </si>
  <si>
    <t>BEFORE SUBMITTING THE FORM!</t>
  </si>
  <si>
    <t>FAILURE TO DO SO MAY RESULT</t>
  </si>
  <si>
    <t>IN THE PAYMENT BEING DENIED!</t>
  </si>
  <si>
    <t>West Tennessee Gas Pipeline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</si>
</sst>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mm/dd/yyyy"/>
  </numFmts>
  <fonts count="14" x14ac:knownFonts="1">
    <font>
      <sz val="10"/>
      <name val="Arial"/>
    </font>
    <font>
      <b/>
      <sz val="10"/>
      <name val="Arial"/>
      <family val="2"/>
    </font>
    <font>
      <b/>
      <sz val="12"/>
      <name val="Arial"/>
      <family val="2"/>
    </font>
    <font>
      <b/>
      <u/>
      <sz val="10"/>
      <name val="Arial"/>
      <family val="2"/>
    </font>
    <font>
      <sz val="8"/>
      <name val="Arial"/>
      <family val="2"/>
    </font>
    <font>
      <b/>
      <u/>
      <sz val="12"/>
      <name val="Arial"/>
      <family val="2"/>
    </font>
    <font>
      <b/>
      <sz val="14"/>
      <name val="Arial"/>
      <family val="2"/>
    </font>
    <font>
      <sz val="14"/>
      <name val="Arial"/>
      <family val="2"/>
    </font>
    <font>
      <sz val="12"/>
      <name val="Arial"/>
      <family val="2"/>
    </font>
    <font>
      <sz val="10"/>
      <name val="Arial"/>
      <family val="2"/>
    </font>
    <font>
      <b/>
      <i/>
      <sz val="12"/>
      <name val="Arial"/>
      <family val="2"/>
    </font>
    <font>
      <sz val="11"/>
      <name val="Calibri"/>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6">
    <border>
      <left/>
      <right/>
      <top/>
      <bottom/>
      <diagonal/>
    </border>
    <border>
      <left/>
      <right/>
      <top/>
      <bottom style="double">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79">
    <xf numFmtId="0" fontId="0" fillId="0" borderId="0" xfId="0"/>
    <xf numFmtId="0" fontId="0" fillId="0" borderId="0" xfId="0" applyAlignment="1">
      <alignment horizontal="center"/>
    </xf>
    <xf numFmtId="0" fontId="1" fillId="0" borderId="0" xfId="0" applyFont="1"/>
    <xf numFmtId="42" fontId="0" fillId="0" borderId="0" xfId="0" applyNumberFormat="1"/>
    <xf numFmtId="0" fontId="3" fillId="0" borderId="0" xfId="0" applyFont="1" applyBorder="1"/>
    <xf numFmtId="0" fontId="0" fillId="0" borderId="0" xfId="0" applyAlignment="1">
      <alignment horizontal="left" wrapText="1"/>
    </xf>
    <xf numFmtId="0" fontId="0" fillId="0" borderId="0" xfId="0" applyBorder="1"/>
    <xf numFmtId="0" fontId="1" fillId="0" borderId="0" xfId="0" applyFont="1" applyAlignment="1">
      <alignment horizontal="center"/>
    </xf>
    <xf numFmtId="0" fontId="1" fillId="0" borderId="0" xfId="0" applyFont="1" applyBorder="1" applyAlignment="1"/>
    <xf numFmtId="0" fontId="8" fillId="0" borderId="0" xfId="0" applyFont="1" applyAlignment="1">
      <alignment horizontal="center"/>
    </xf>
    <xf numFmtId="0" fontId="1" fillId="0" borderId="0" xfId="0" applyFont="1" applyBorder="1" applyAlignment="1">
      <alignment horizontal="center"/>
    </xf>
    <xf numFmtId="42" fontId="0" fillId="0" borderId="0" xfId="0" applyNumberFormat="1" applyBorder="1"/>
    <xf numFmtId="0" fontId="5" fillId="0" borderId="0" xfId="0" applyFont="1"/>
    <xf numFmtId="0" fontId="8" fillId="0" borderId="0" xfId="0" applyFont="1"/>
    <xf numFmtId="0" fontId="5" fillId="0" borderId="0" xfId="0" applyFont="1" applyBorder="1"/>
    <xf numFmtId="49" fontId="8" fillId="0" borderId="0" xfId="0" applyNumberFormat="1" applyFont="1" applyAlignment="1">
      <alignment horizontal="right"/>
    </xf>
    <xf numFmtId="42" fontId="8" fillId="0" borderId="0" xfId="0" applyNumberFormat="1" applyFont="1"/>
    <xf numFmtId="42" fontId="8" fillId="0" borderId="2" xfId="0" applyNumberFormat="1" applyFont="1" applyBorder="1"/>
    <xf numFmtId="42" fontId="8" fillId="0" borderId="6" xfId="0" applyNumberFormat="1" applyFont="1" applyBorder="1"/>
    <xf numFmtId="49" fontId="8" fillId="0" borderId="0" xfId="0" applyNumberFormat="1" applyFont="1"/>
    <xf numFmtId="0" fontId="2" fillId="0" borderId="0" xfId="0" applyFont="1"/>
    <xf numFmtId="0" fontId="8" fillId="0" borderId="0" xfId="0" applyFont="1" applyAlignment="1">
      <alignment horizontal="left"/>
    </xf>
    <xf numFmtId="0" fontId="8" fillId="0" borderId="0" xfId="0" applyFont="1" applyBorder="1" applyAlignment="1" applyProtection="1">
      <alignment horizontal="center"/>
      <protection locked="0"/>
    </xf>
    <xf numFmtId="0" fontId="8" fillId="0" borderId="0" xfId="0" applyFont="1" applyProtection="1"/>
    <xf numFmtId="42" fontId="9" fillId="0" borderId="0" xfId="0" applyNumberFormat="1" applyFont="1" applyBorder="1" applyProtection="1"/>
    <xf numFmtId="0" fontId="1" fillId="0" borderId="0" xfId="0" applyFont="1" applyBorder="1" applyAlignment="1" applyProtection="1">
      <alignment horizontal="left"/>
    </xf>
    <xf numFmtId="0" fontId="0" fillId="0" borderId="0" xfId="0" applyFill="1" applyBorder="1"/>
    <xf numFmtId="44" fontId="8" fillId="0" borderId="1" xfId="0" applyNumberFormat="1" applyFont="1" applyBorder="1"/>
    <xf numFmtId="44" fontId="8" fillId="0" borderId="0" xfId="0" applyNumberFormat="1" applyFont="1"/>
    <xf numFmtId="44" fontId="0" fillId="0" borderId="1" xfId="0" applyNumberFormat="1" applyBorder="1"/>
    <xf numFmtId="44" fontId="0" fillId="0" borderId="3" xfId="0" applyNumberFormat="1" applyBorder="1" applyProtection="1">
      <protection locked="0"/>
    </xf>
    <xf numFmtId="44" fontId="0" fillId="0" borderId="4" xfId="0" applyNumberFormat="1" applyBorder="1" applyProtection="1">
      <protection locked="0"/>
    </xf>
    <xf numFmtId="44" fontId="0" fillId="0" borderId="5" xfId="0" applyNumberFormat="1" applyBorder="1" applyProtection="1">
      <protection locked="0"/>
    </xf>
    <xf numFmtId="44" fontId="0" fillId="0" borderId="8" xfId="0" applyNumberFormat="1" applyBorder="1" applyProtection="1">
      <protection locked="0"/>
    </xf>
    <xf numFmtId="0" fontId="0" fillId="0" borderId="0" xfId="0" applyProtection="1"/>
    <xf numFmtId="0" fontId="8" fillId="0" borderId="0" xfId="0" applyFont="1" applyAlignment="1" applyProtection="1">
      <alignment horizontal="left"/>
    </xf>
    <xf numFmtId="0" fontId="8" fillId="0" borderId="0" xfId="0" applyFont="1" applyBorder="1" applyAlignment="1" applyProtection="1">
      <alignment horizontal="left"/>
    </xf>
    <xf numFmtId="0" fontId="8" fillId="0" borderId="0" xfId="0" applyFont="1" applyBorder="1" applyAlignment="1" applyProtection="1"/>
    <xf numFmtId="0" fontId="8" fillId="0" borderId="0" xfId="0" applyFont="1" applyAlignment="1" applyProtection="1">
      <alignment horizontal="center"/>
    </xf>
    <xf numFmtId="0" fontId="8" fillId="0" borderId="0" xfId="0" applyFont="1" applyBorder="1" applyAlignment="1" applyProtection="1">
      <alignment horizontal="center"/>
    </xf>
    <xf numFmtId="0" fontId="8" fillId="2" borderId="10"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xf numFmtId="0" fontId="8" fillId="2" borderId="0" xfId="0" applyFont="1" applyFill="1" applyBorder="1" applyAlignment="1" applyProtection="1">
      <alignment horizontal="center"/>
    </xf>
    <xf numFmtId="0" fontId="8" fillId="2" borderId="12" xfId="0" applyFont="1" applyFill="1" applyBorder="1" applyAlignment="1" applyProtection="1">
      <alignment horizontal="left"/>
    </xf>
    <xf numFmtId="0" fontId="8" fillId="2" borderId="3" xfId="0" applyFont="1" applyFill="1" applyBorder="1" applyAlignment="1" applyProtection="1">
      <alignment horizontal="left"/>
    </xf>
    <xf numFmtId="0" fontId="8" fillId="2" borderId="3" xfId="0" applyFont="1" applyFill="1" applyBorder="1" applyAlignment="1" applyProtection="1"/>
    <xf numFmtId="0" fontId="8" fillId="2" borderId="3" xfId="0" applyFont="1" applyFill="1" applyBorder="1" applyAlignment="1" applyProtection="1">
      <alignment horizontal="center"/>
    </xf>
    <xf numFmtId="0" fontId="1" fillId="0" borderId="0" xfId="0" applyFont="1" applyAlignment="1" applyProtection="1">
      <alignment horizontal="center"/>
    </xf>
    <xf numFmtId="0" fontId="11" fillId="0" borderId="0" xfId="0" applyFont="1"/>
    <xf numFmtId="0" fontId="8" fillId="2" borderId="10" xfId="0" applyFont="1" applyFill="1" applyBorder="1" applyAlignment="1" applyProtection="1"/>
    <xf numFmtId="0" fontId="8" fillId="2" borderId="11" xfId="0" applyFont="1" applyFill="1" applyBorder="1" applyAlignment="1" applyProtection="1"/>
    <xf numFmtId="0" fontId="8" fillId="0" borderId="10" xfId="0" applyFont="1" applyFill="1" applyBorder="1" applyAlignment="1" applyProtection="1"/>
    <xf numFmtId="0" fontId="0" fillId="0" borderId="10" xfId="0" applyFill="1" applyBorder="1" applyProtection="1"/>
    <xf numFmtId="0" fontId="12" fillId="2" borderId="13" xfId="0" applyFont="1" applyFill="1" applyBorder="1" applyAlignment="1" applyProtection="1"/>
    <xf numFmtId="0" fontId="13" fillId="0" borderId="0" xfId="0" applyFont="1" applyBorder="1" applyProtection="1"/>
    <xf numFmtId="0" fontId="12" fillId="0" borderId="0" xfId="0" applyFont="1"/>
    <xf numFmtId="0" fontId="12" fillId="0" borderId="0" xfId="0" applyFont="1" applyBorder="1"/>
    <xf numFmtId="0" fontId="12" fillId="0" borderId="0" xfId="0" applyFont="1" applyFill="1" applyBorder="1"/>
    <xf numFmtId="0" fontId="6" fillId="0" borderId="0" xfId="0" applyFont="1" applyAlignment="1">
      <alignment horizontal="center"/>
    </xf>
    <xf numFmtId="0" fontId="7" fillId="0" borderId="0" xfId="0" applyFont="1" applyAlignment="1">
      <alignment horizontal="center"/>
    </xf>
    <xf numFmtId="0" fontId="5" fillId="0" borderId="0" xfId="0" applyFont="1" applyBorder="1" applyAlignment="1">
      <alignment horizontal="center"/>
    </xf>
    <xf numFmtId="0" fontId="2" fillId="0" borderId="0" xfId="0" applyFont="1" applyAlignment="1"/>
    <xf numFmtId="0" fontId="8" fillId="0" borderId="0" xfId="0" applyFont="1" applyAlignment="1"/>
    <xf numFmtId="0" fontId="1" fillId="3" borderId="14" xfId="0" applyFont="1" applyFill="1" applyBorder="1" applyProtection="1">
      <protection locked="0"/>
    </xf>
    <xf numFmtId="0" fontId="1" fillId="3" borderId="4" xfId="0" applyFont="1" applyFill="1" applyBorder="1" applyProtection="1">
      <protection locked="0"/>
    </xf>
    <xf numFmtId="0" fontId="1" fillId="3" borderId="15" xfId="0" applyFont="1" applyFill="1" applyBorder="1" applyProtection="1">
      <protection locked="0"/>
    </xf>
    <xf numFmtId="0" fontId="0" fillId="0" borderId="0" xfId="0" applyAlignment="1"/>
    <xf numFmtId="0" fontId="8" fillId="0" borderId="2" xfId="0" applyFont="1" applyBorder="1" applyAlignment="1" applyProtection="1">
      <alignment horizontal="center"/>
    </xf>
    <xf numFmtId="0" fontId="8" fillId="0" borderId="2" xfId="0" applyFont="1" applyBorder="1" applyAlignment="1" applyProtection="1">
      <alignment horizontal="center"/>
      <protection locked="0"/>
    </xf>
    <xf numFmtId="0" fontId="8" fillId="0" borderId="0" xfId="0" applyFont="1" applyAlignment="1">
      <alignment horizontal="justify" wrapText="1"/>
    </xf>
    <xf numFmtId="164" fontId="8" fillId="0" borderId="2" xfId="0" applyNumberFormat="1" applyFont="1" applyBorder="1" applyAlignment="1" applyProtection="1">
      <alignment horizontal="left"/>
      <protection locked="0"/>
    </xf>
    <xf numFmtId="164" fontId="8" fillId="0" borderId="2" xfId="0" applyNumberFormat="1" applyFont="1" applyBorder="1" applyAlignment="1" applyProtection="1">
      <protection locked="0"/>
    </xf>
    <xf numFmtId="0" fontId="8" fillId="0" borderId="2" xfId="0" applyFont="1" applyBorder="1" applyAlignment="1" applyProtection="1">
      <protection locked="0"/>
    </xf>
    <xf numFmtId="0" fontId="1" fillId="0" borderId="0" xfId="0" applyFont="1" applyAlignment="1" applyProtection="1">
      <alignment horizontal="center"/>
    </xf>
    <xf numFmtId="0" fontId="0" fillId="0" borderId="0" xfId="0"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9"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51</xdr:row>
      <xdr:rowOff>111362</xdr:rowOff>
    </xdr:from>
    <xdr:to>
      <xdr:col>6</xdr:col>
      <xdr:colOff>414219</xdr:colOff>
      <xdr:row>60</xdr:row>
      <xdr:rowOff>95249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9931637"/>
          <a:ext cx="3852744" cy="16983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190500</xdr:colOff>
          <xdr:row>41</xdr:row>
          <xdr:rowOff>142875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5"/>
  <sheetViews>
    <sheetView tabSelected="1" topLeftCell="A5" zoomScaleNormal="100" workbookViewId="0">
      <selection activeCell="K16" sqref="K16"/>
    </sheetView>
  </sheetViews>
  <sheetFormatPr defaultRowHeight="12.75" x14ac:dyDescent="0.2"/>
  <cols>
    <col min="2" max="2" width="12.28515625" customWidth="1"/>
    <col min="5" max="5" width="13.85546875" customWidth="1"/>
    <col min="7" max="7" width="12.28515625" customWidth="1"/>
    <col min="8" max="8" width="14.28515625" customWidth="1"/>
    <col min="9" max="9" width="17.85546875" customWidth="1"/>
    <col min="10" max="10" width="5.7109375" customWidth="1"/>
    <col min="11" max="11" width="20.85546875" customWidth="1"/>
    <col min="12" max="12" width="9.85546875" bestFit="1" customWidth="1"/>
  </cols>
  <sheetData>
    <row r="1" spans="2:12" x14ac:dyDescent="0.2">
      <c r="K1" s="7" t="s">
        <v>17</v>
      </c>
    </row>
    <row r="2" spans="2:12" x14ac:dyDescent="0.2">
      <c r="K2" s="1" t="s">
        <v>16</v>
      </c>
    </row>
    <row r="3" spans="2:12" ht="18" x14ac:dyDescent="0.25">
      <c r="B3" s="59" t="s">
        <v>59</v>
      </c>
      <c r="C3" s="60"/>
      <c r="D3" s="60"/>
      <c r="E3" s="60"/>
      <c r="F3" s="60"/>
      <c r="G3" s="60"/>
      <c r="H3" s="60"/>
      <c r="I3" s="60"/>
      <c r="J3" s="60"/>
      <c r="K3" s="60"/>
      <c r="L3" s="60"/>
    </row>
    <row r="4" spans="2:12" ht="18" x14ac:dyDescent="0.25">
      <c r="B4" s="59" t="s">
        <v>0</v>
      </c>
      <c r="C4" s="60"/>
      <c r="D4" s="60"/>
      <c r="E4" s="60"/>
      <c r="F4" s="60"/>
      <c r="G4" s="60"/>
      <c r="H4" s="60"/>
      <c r="I4" s="60"/>
      <c r="J4" s="60"/>
      <c r="K4" s="60"/>
      <c r="L4" s="60"/>
    </row>
    <row r="5" spans="2:12" ht="18" x14ac:dyDescent="0.25">
      <c r="B5" s="59" t="str">
        <f ca="1">"DUE DATE:  April 1, " &amp;  YEAR(NOW())</f>
        <v>DUE DATE:  April 1, 2024</v>
      </c>
      <c r="C5" s="60"/>
      <c r="D5" s="60"/>
      <c r="E5" s="60"/>
      <c r="F5" s="60"/>
      <c r="G5" s="60"/>
      <c r="H5" s="60"/>
      <c r="I5" s="60"/>
      <c r="J5" s="60"/>
      <c r="K5" s="60"/>
      <c r="L5" s="60"/>
    </row>
    <row r="7" spans="2:12" x14ac:dyDescent="0.2">
      <c r="B7" s="2" t="s">
        <v>2</v>
      </c>
      <c r="D7" s="25" t="e">
        <f>VLOOKUP(D8,Data!$A$3:$B$30,2,FALSE)</f>
        <v>#N/A</v>
      </c>
      <c r="E7" s="6"/>
      <c r="K7" s="56" t="s">
        <v>69</v>
      </c>
    </row>
    <row r="8" spans="2:12" x14ac:dyDescent="0.2">
      <c r="B8" s="2" t="s">
        <v>3</v>
      </c>
      <c r="D8" s="64"/>
      <c r="E8" s="65"/>
      <c r="F8" s="65"/>
      <c r="G8" s="65"/>
      <c r="H8" s="65"/>
      <c r="I8" s="65"/>
      <c r="J8" s="66"/>
      <c r="K8" s="57" t="s">
        <v>70</v>
      </c>
      <c r="L8" s="56"/>
    </row>
    <row r="9" spans="2:12" x14ac:dyDescent="0.2">
      <c r="B9" s="2"/>
      <c r="D9" s="55" t="s">
        <v>67</v>
      </c>
      <c r="E9" s="6"/>
      <c r="F9" s="6"/>
      <c r="G9" s="6"/>
      <c r="H9" s="6"/>
      <c r="I9" s="6"/>
      <c r="J9" s="6"/>
      <c r="K9" s="57" t="s">
        <v>71</v>
      </c>
      <c r="L9" s="56"/>
    </row>
    <row r="10" spans="2:12" x14ac:dyDescent="0.2">
      <c r="K10" s="58" t="s">
        <v>72</v>
      </c>
      <c r="L10" s="56"/>
    </row>
    <row r="11" spans="2:12" ht="15" x14ac:dyDescent="0.2">
      <c r="B11" s="13" t="str">
        <f>"State the gross receipts from all sources of the utility for the calendar year " &amp;  Instructions!$J$25 &amp; " per T.C.A. § 65-4-303:"</f>
        <v>State the gross receipts from all sources of the utility for the calendar year  per T.C.A. § 65-4-303:</v>
      </c>
    </row>
    <row r="13" spans="2:12" x14ac:dyDescent="0.2">
      <c r="H13" s="7"/>
      <c r="I13" s="8"/>
      <c r="J13" s="8"/>
      <c r="K13" s="8"/>
    </row>
    <row r="14" spans="2:12" ht="15.75" x14ac:dyDescent="0.25">
      <c r="C14" s="12" t="s">
        <v>25</v>
      </c>
      <c r="D14" s="13"/>
      <c r="E14" s="13"/>
      <c r="F14" s="13"/>
      <c r="G14" s="13"/>
      <c r="H14" s="10"/>
      <c r="I14" s="8"/>
      <c r="K14" s="10"/>
    </row>
    <row r="15" spans="2:12" x14ac:dyDescent="0.2">
      <c r="H15" s="6"/>
      <c r="I15" s="8"/>
    </row>
    <row r="16" spans="2:12" ht="15" x14ac:dyDescent="0.2">
      <c r="C16" t="s">
        <v>18</v>
      </c>
      <c r="G16" s="23" t="s">
        <v>19</v>
      </c>
      <c r="H16" s="24"/>
      <c r="I16" s="8"/>
      <c r="J16" s="3"/>
      <c r="K16" s="30">
        <v>0</v>
      </c>
    </row>
    <row r="17" spans="2:11" ht="15" x14ac:dyDescent="0.2">
      <c r="C17" t="s">
        <v>18</v>
      </c>
      <c r="G17" s="23" t="s">
        <v>20</v>
      </c>
      <c r="H17" s="24"/>
      <c r="I17" s="8"/>
      <c r="J17" s="3"/>
      <c r="K17" s="31">
        <v>0</v>
      </c>
    </row>
    <row r="18" spans="2:11" ht="15" x14ac:dyDescent="0.2">
      <c r="C18" t="s">
        <v>18</v>
      </c>
      <c r="G18" s="23" t="s">
        <v>21</v>
      </c>
      <c r="H18" s="24"/>
      <c r="I18" s="8"/>
      <c r="J18" s="3"/>
      <c r="K18" s="31">
        <v>0</v>
      </c>
    </row>
    <row r="19" spans="2:11" ht="15" x14ac:dyDescent="0.2">
      <c r="G19" s="23" t="s">
        <v>57</v>
      </c>
      <c r="H19" s="24"/>
      <c r="I19" s="8"/>
      <c r="J19" s="3"/>
      <c r="K19" s="33">
        <v>0</v>
      </c>
    </row>
    <row r="20" spans="2:11" ht="15.75" thickBot="1" x14ac:dyDescent="0.25">
      <c r="C20" t="s">
        <v>18</v>
      </c>
      <c r="G20" s="23" t="s">
        <v>26</v>
      </c>
      <c r="H20" s="24"/>
      <c r="I20" s="8"/>
      <c r="J20" s="3"/>
      <c r="K20" s="32">
        <v>0</v>
      </c>
    </row>
    <row r="21" spans="2:11" x14ac:dyDescent="0.2">
      <c r="H21" s="6"/>
      <c r="I21" s="8"/>
    </row>
    <row r="22" spans="2:11" ht="16.5" thickBot="1" x14ac:dyDescent="0.3">
      <c r="C22" s="14" t="s">
        <v>29</v>
      </c>
      <c r="H22" s="11"/>
      <c r="I22" s="8"/>
      <c r="K22" s="29">
        <f>SUM(K16:K20)</f>
        <v>0</v>
      </c>
    </row>
    <row r="23" spans="2:11" ht="13.5" thickTop="1" x14ac:dyDescent="0.2">
      <c r="C23" s="4"/>
      <c r="H23" s="11"/>
      <c r="I23" s="8"/>
      <c r="K23" s="11"/>
    </row>
    <row r="24" spans="2:11" x14ac:dyDescent="0.2">
      <c r="I24" s="8"/>
    </row>
    <row r="25" spans="2:11" ht="15.75" x14ac:dyDescent="0.25">
      <c r="B25" s="61" t="s">
        <v>1</v>
      </c>
      <c r="C25" s="61"/>
      <c r="D25" s="61"/>
      <c r="E25" s="61"/>
      <c r="F25" s="61"/>
      <c r="G25" s="61"/>
      <c r="H25" s="61"/>
      <c r="I25" s="61"/>
      <c r="J25" s="61"/>
      <c r="K25" s="61"/>
    </row>
    <row r="27" spans="2:11" ht="15" x14ac:dyDescent="0.2">
      <c r="B27" s="15" t="s">
        <v>4</v>
      </c>
      <c r="C27" s="13" t="s">
        <v>27</v>
      </c>
      <c r="D27" s="13"/>
      <c r="E27" s="13"/>
      <c r="F27" s="13"/>
      <c r="G27" s="13"/>
      <c r="H27" s="13"/>
      <c r="I27" s="13"/>
      <c r="J27" s="13"/>
      <c r="K27" s="28">
        <f>K22</f>
        <v>0</v>
      </c>
    </row>
    <row r="28" spans="2:11" ht="15.75" thickBot="1" x14ac:dyDescent="0.25">
      <c r="B28" s="15" t="s">
        <v>5</v>
      </c>
      <c r="C28" s="13" t="s">
        <v>6</v>
      </c>
      <c r="D28" s="13"/>
      <c r="E28" s="13"/>
      <c r="F28" s="13"/>
      <c r="G28" s="13"/>
      <c r="H28" s="13"/>
      <c r="I28" s="13"/>
      <c r="J28" s="13"/>
      <c r="K28" s="17">
        <v>-5000</v>
      </c>
    </row>
    <row r="29" spans="2:11" ht="15.75" thickBot="1" x14ac:dyDescent="0.25">
      <c r="B29" s="15" t="s">
        <v>7</v>
      </c>
      <c r="C29" s="13" t="s">
        <v>22</v>
      </c>
      <c r="D29" s="13"/>
      <c r="E29" s="13"/>
      <c r="F29" s="13" t="s">
        <v>28</v>
      </c>
      <c r="G29" s="13"/>
      <c r="H29" s="13"/>
      <c r="I29" s="13"/>
      <c r="J29" s="13"/>
      <c r="K29" s="18">
        <f>SUM(K27:K28)</f>
        <v>-5000</v>
      </c>
    </row>
    <row r="30" spans="2:11" ht="15.75" thickTop="1" x14ac:dyDescent="0.2">
      <c r="B30" s="15"/>
      <c r="C30" s="13"/>
      <c r="D30" s="13"/>
      <c r="E30" s="13"/>
      <c r="F30" s="13"/>
      <c r="G30" s="13"/>
      <c r="H30" s="13"/>
      <c r="I30" s="13"/>
      <c r="J30" s="13"/>
      <c r="K30" s="16"/>
    </row>
    <row r="31" spans="2:11" ht="15.75" thickBot="1" x14ac:dyDescent="0.25">
      <c r="B31" s="15" t="s">
        <v>8</v>
      </c>
      <c r="C31" s="13" t="s">
        <v>24</v>
      </c>
      <c r="D31" s="13"/>
      <c r="E31" s="13"/>
      <c r="F31" s="13"/>
      <c r="G31" s="13"/>
      <c r="H31" s="13"/>
      <c r="I31" s="13"/>
      <c r="J31" s="13"/>
      <c r="K31" s="27">
        <f>K29*0.00425</f>
        <v>-21.25</v>
      </c>
    </row>
    <row r="32" spans="2:11" ht="15.75" thickTop="1" x14ac:dyDescent="0.2">
      <c r="B32" s="19"/>
      <c r="C32" s="13"/>
      <c r="D32" s="13"/>
      <c r="E32" s="13"/>
      <c r="F32" s="13"/>
      <c r="G32" s="13"/>
      <c r="H32" s="13"/>
      <c r="I32" s="13"/>
      <c r="J32" s="13"/>
      <c r="K32" s="16"/>
    </row>
    <row r="33" spans="2:11" ht="16.5" thickBot="1" x14ac:dyDescent="0.3">
      <c r="B33" s="15" t="s">
        <v>9</v>
      </c>
      <c r="C33" s="12" t="s">
        <v>30</v>
      </c>
      <c r="D33" s="13"/>
      <c r="E33" s="13"/>
      <c r="F33" s="13"/>
      <c r="G33" s="20" t="s">
        <v>33</v>
      </c>
      <c r="H33" s="13"/>
      <c r="I33" s="13"/>
      <c r="J33" s="13"/>
      <c r="K33" s="27">
        <f>IF(K31&gt;100,K31,100)</f>
        <v>100</v>
      </c>
    </row>
    <row r="34" spans="2:11" ht="15.75" thickTop="1" x14ac:dyDescent="0.2">
      <c r="B34" s="13"/>
      <c r="C34" s="13"/>
      <c r="D34" s="13"/>
      <c r="E34" s="13"/>
      <c r="F34" s="13"/>
      <c r="G34" s="13"/>
      <c r="H34" s="13"/>
      <c r="I34" s="13"/>
      <c r="J34" s="13"/>
      <c r="K34" s="16"/>
    </row>
    <row r="35" spans="2:11" ht="15" x14ac:dyDescent="0.2">
      <c r="B35" s="13"/>
      <c r="C35" s="13"/>
      <c r="D35" s="13"/>
      <c r="E35" s="13"/>
      <c r="F35" s="13"/>
      <c r="G35" s="13"/>
      <c r="H35" s="13"/>
      <c r="I35" s="13"/>
      <c r="J35" s="13"/>
      <c r="K35" s="16"/>
    </row>
    <row r="36" spans="2:11" ht="15.75" x14ac:dyDescent="0.25">
      <c r="B36" s="20" t="s">
        <v>15</v>
      </c>
      <c r="C36" s="62" t="s">
        <v>35</v>
      </c>
      <c r="D36" s="63"/>
      <c r="E36" s="63"/>
      <c r="F36" s="63"/>
      <c r="G36" s="63"/>
      <c r="H36" s="63"/>
      <c r="I36" s="63"/>
      <c r="J36" s="63"/>
      <c r="K36" s="63"/>
    </row>
    <row r="37" spans="2:11" ht="15.75" x14ac:dyDescent="0.25">
      <c r="B37" s="20"/>
      <c r="C37" s="62" t="s">
        <v>34</v>
      </c>
      <c r="D37" s="63"/>
      <c r="E37" s="63"/>
      <c r="F37" s="63"/>
      <c r="G37" s="63"/>
      <c r="H37" s="63"/>
      <c r="I37" s="63"/>
      <c r="J37" s="67"/>
      <c r="K37" s="67"/>
    </row>
    <row r="38" spans="2:11" ht="15.75" customHeight="1" x14ac:dyDescent="0.2">
      <c r="B38" s="13"/>
      <c r="C38" s="13"/>
      <c r="D38" s="13"/>
      <c r="E38" s="13"/>
      <c r="F38" s="13"/>
      <c r="G38" s="13"/>
      <c r="H38" s="13"/>
      <c r="I38" s="13"/>
      <c r="J38" s="13"/>
      <c r="K38" s="16"/>
    </row>
    <row r="39" spans="2:11" ht="34.5" customHeight="1" x14ac:dyDescent="0.2">
      <c r="B39" s="70" t="str">
        <f ca="1">"I attest that I have the authority to submit this form on behalf of the regulated entity and that the figures above accurately state the gross receipts from all sources of the utility in Tennessee for the Calendar Year " &amp; YEAR(NOW())-1 &amp; "."</f>
        <v>I attest that I have the authority to submit this form on behalf of the regulated entity and that the figures above accurately state the gross receipts from all sources of the utility in Tennessee for the Calendar Year 2023.</v>
      </c>
      <c r="C39" s="70"/>
      <c r="D39" s="70"/>
      <c r="E39" s="70"/>
      <c r="F39" s="70"/>
      <c r="G39" s="70"/>
      <c r="H39" s="70"/>
      <c r="I39" s="70"/>
      <c r="J39" s="70"/>
      <c r="K39" s="70"/>
    </row>
    <row r="40" spans="2:11" ht="12.75" customHeight="1" x14ac:dyDescent="0.2">
      <c r="B40" s="5"/>
      <c r="C40" s="5"/>
      <c r="D40" s="5"/>
      <c r="E40" s="5"/>
      <c r="F40" s="5"/>
      <c r="G40" s="5"/>
      <c r="H40" s="5"/>
      <c r="I40" s="5"/>
      <c r="J40" s="5"/>
      <c r="K40" s="5"/>
    </row>
    <row r="42" spans="2:11" ht="15.75" thickBot="1" x14ac:dyDescent="0.25">
      <c r="B42" s="13" t="s">
        <v>10</v>
      </c>
      <c r="C42" s="69"/>
      <c r="D42" s="69"/>
      <c r="E42" s="69"/>
      <c r="F42" s="69"/>
      <c r="G42" s="13"/>
      <c r="H42" s="13" t="s">
        <v>13</v>
      </c>
      <c r="I42" s="68"/>
      <c r="J42" s="68"/>
      <c r="K42" s="68"/>
    </row>
    <row r="43" spans="2:11" ht="15" x14ac:dyDescent="0.2">
      <c r="B43" s="13"/>
      <c r="C43" s="13"/>
      <c r="D43" s="13" t="s">
        <v>11</v>
      </c>
      <c r="E43" s="13"/>
      <c r="F43" s="13"/>
      <c r="G43" s="13"/>
      <c r="H43" s="13"/>
      <c r="I43" s="13"/>
      <c r="J43" s="13"/>
      <c r="K43" s="13"/>
    </row>
    <row r="44" spans="2:11" ht="15" x14ac:dyDescent="0.2">
      <c r="B44" s="13"/>
      <c r="C44" s="13"/>
      <c r="D44" s="13"/>
      <c r="E44" s="13"/>
      <c r="F44" s="13"/>
      <c r="G44" s="13"/>
      <c r="H44" s="13"/>
      <c r="I44" s="13"/>
      <c r="J44" s="13"/>
      <c r="K44" s="13"/>
    </row>
    <row r="45" spans="2:11" ht="15.75" thickBot="1" x14ac:dyDescent="0.25">
      <c r="B45" s="13" t="s">
        <v>12</v>
      </c>
      <c r="C45" s="69"/>
      <c r="D45" s="69"/>
      <c r="E45" s="69"/>
      <c r="F45" s="69"/>
      <c r="G45" s="13"/>
      <c r="H45" s="13" t="s">
        <v>14</v>
      </c>
      <c r="I45" s="69"/>
      <c r="J45" s="69"/>
      <c r="K45" s="69"/>
    </row>
    <row r="46" spans="2:11" ht="15" x14ac:dyDescent="0.2">
      <c r="B46" s="13"/>
      <c r="C46" s="13"/>
      <c r="D46" s="13"/>
      <c r="E46" s="13"/>
      <c r="F46" s="13"/>
      <c r="G46" s="13"/>
      <c r="H46" s="13"/>
      <c r="I46" s="13"/>
      <c r="J46" s="13"/>
      <c r="K46" s="13"/>
    </row>
    <row r="47" spans="2:11" ht="15" x14ac:dyDescent="0.2">
      <c r="B47" s="13"/>
      <c r="C47" s="13"/>
      <c r="D47" s="13"/>
      <c r="E47" s="13"/>
      <c r="F47" s="13"/>
      <c r="G47" s="13"/>
      <c r="H47" s="13"/>
      <c r="I47" s="13"/>
      <c r="J47" s="13"/>
      <c r="K47" s="13"/>
    </row>
    <row r="48" spans="2:11" ht="15.75" thickBot="1" x14ac:dyDescent="0.25">
      <c r="B48" s="21" t="s">
        <v>31</v>
      </c>
      <c r="C48" s="71"/>
      <c r="D48" s="72"/>
      <c r="E48" s="72"/>
      <c r="F48" s="72"/>
      <c r="G48" s="9"/>
      <c r="H48" s="22" t="s">
        <v>32</v>
      </c>
      <c r="I48" s="73"/>
      <c r="J48" s="73"/>
      <c r="K48" s="73"/>
    </row>
    <row r="49" spans="1:13" ht="15" x14ac:dyDescent="0.2">
      <c r="A49" s="34"/>
      <c r="B49" s="35"/>
      <c r="C49" s="36"/>
      <c r="D49" s="37"/>
      <c r="E49" s="37"/>
      <c r="F49" s="37"/>
      <c r="G49" s="38"/>
      <c r="H49" s="39"/>
      <c r="I49" s="37"/>
      <c r="J49" s="37"/>
      <c r="K49" s="37"/>
      <c r="L49" s="34"/>
    </row>
    <row r="50" spans="1:13" ht="15" x14ac:dyDescent="0.2">
      <c r="A50" s="34"/>
      <c r="B50" s="35"/>
      <c r="C50" s="36"/>
      <c r="D50" s="37"/>
      <c r="E50" s="37"/>
      <c r="F50" s="37"/>
      <c r="G50" s="38"/>
      <c r="H50" s="39"/>
      <c r="I50" s="37"/>
      <c r="J50" s="37"/>
      <c r="K50" s="37"/>
      <c r="L50" s="34"/>
    </row>
    <row r="51" spans="1:13" ht="15.75" x14ac:dyDescent="0.25">
      <c r="A51" s="34"/>
      <c r="B51" s="76" t="s">
        <v>68</v>
      </c>
      <c r="C51" s="77"/>
      <c r="D51" s="77"/>
      <c r="E51" s="77"/>
      <c r="F51" s="77"/>
      <c r="G51" s="77"/>
      <c r="H51" s="77"/>
      <c r="I51" s="77"/>
      <c r="J51" s="77"/>
      <c r="K51" s="78"/>
      <c r="L51" s="53"/>
    </row>
    <row r="52" spans="1:13" ht="15" x14ac:dyDescent="0.2">
      <c r="A52" s="34"/>
      <c r="B52" s="50"/>
      <c r="C52" s="42"/>
      <c r="D52" s="42"/>
      <c r="E52" s="42"/>
      <c r="F52" s="42"/>
      <c r="G52" s="42"/>
      <c r="H52" s="42"/>
      <c r="I52" s="42"/>
      <c r="J52" s="42"/>
      <c r="K52" s="51"/>
      <c r="L52" s="52"/>
      <c r="M52" s="26"/>
    </row>
    <row r="53" spans="1:13" ht="15" x14ac:dyDescent="0.2">
      <c r="A53" s="34"/>
      <c r="B53" s="40"/>
      <c r="C53" s="41"/>
      <c r="D53" s="42"/>
      <c r="E53" s="42"/>
      <c r="F53" s="42"/>
      <c r="G53" s="43"/>
      <c r="H53" s="43"/>
      <c r="I53" s="42"/>
      <c r="J53" s="42"/>
      <c r="K53" s="51"/>
      <c r="L53" s="53"/>
      <c r="M53" s="26"/>
    </row>
    <row r="54" spans="1:13" ht="15" x14ac:dyDescent="0.2">
      <c r="A54" s="34"/>
      <c r="B54" s="40"/>
      <c r="C54" s="41"/>
      <c r="D54" s="42"/>
      <c r="E54" s="42"/>
      <c r="F54" s="42"/>
      <c r="G54" s="43"/>
      <c r="H54" s="43"/>
      <c r="I54" s="42"/>
      <c r="J54" s="42"/>
      <c r="K54" s="51"/>
      <c r="L54" s="53"/>
      <c r="M54" s="26"/>
    </row>
    <row r="55" spans="1:13" ht="15" x14ac:dyDescent="0.2">
      <c r="A55" s="34"/>
      <c r="B55" s="40"/>
      <c r="C55" s="41"/>
      <c r="D55" s="42"/>
      <c r="E55" s="42"/>
      <c r="F55" s="42"/>
      <c r="G55" s="43"/>
      <c r="H55" s="43"/>
      <c r="I55" s="42"/>
      <c r="J55" s="42"/>
      <c r="K55" s="51"/>
      <c r="L55" s="53"/>
      <c r="M55" s="26"/>
    </row>
    <row r="56" spans="1:13" ht="15" x14ac:dyDescent="0.2">
      <c r="A56" s="34"/>
      <c r="B56" s="40"/>
      <c r="C56" s="41"/>
      <c r="D56" s="42"/>
      <c r="E56" s="42"/>
      <c r="F56" s="42"/>
      <c r="G56" s="43"/>
      <c r="H56" s="43"/>
      <c r="I56" s="42"/>
      <c r="J56" s="42"/>
      <c r="K56" s="51"/>
      <c r="L56" s="53"/>
      <c r="M56" s="26"/>
    </row>
    <row r="57" spans="1:13" ht="15" x14ac:dyDescent="0.2">
      <c r="A57" s="34"/>
      <c r="B57" s="40"/>
      <c r="C57" s="41"/>
      <c r="D57" s="42"/>
      <c r="E57" s="42"/>
      <c r="F57" s="42"/>
      <c r="G57" s="43"/>
      <c r="H57" s="43"/>
      <c r="I57" s="42"/>
      <c r="J57" s="42"/>
      <c r="K57" s="51"/>
      <c r="L57" s="53"/>
      <c r="M57" s="26"/>
    </row>
    <row r="58" spans="1:13" ht="15" x14ac:dyDescent="0.2">
      <c r="A58" s="34"/>
      <c r="B58" s="40"/>
      <c r="C58" s="41"/>
      <c r="D58" s="42"/>
      <c r="E58" s="42"/>
      <c r="F58" s="42"/>
      <c r="G58" s="43"/>
      <c r="H58" s="43"/>
      <c r="I58" s="42"/>
      <c r="J58" s="42"/>
      <c r="K58" s="51"/>
      <c r="L58" s="53"/>
      <c r="M58" s="26"/>
    </row>
    <row r="59" spans="1:13" ht="15" x14ac:dyDescent="0.2">
      <c r="A59" s="34"/>
      <c r="B59" s="40"/>
      <c r="C59" s="41"/>
      <c r="D59" s="42"/>
      <c r="E59" s="42"/>
      <c r="F59" s="42"/>
      <c r="G59" s="43"/>
      <c r="H59" s="43"/>
      <c r="I59" s="42"/>
      <c r="J59" s="42"/>
      <c r="K59" s="51"/>
      <c r="L59" s="53"/>
      <c r="M59" s="26"/>
    </row>
    <row r="60" spans="1:13" ht="15" x14ac:dyDescent="0.2">
      <c r="A60" s="34"/>
      <c r="B60" s="40"/>
      <c r="C60" s="41"/>
      <c r="D60" s="42"/>
      <c r="E60" s="42"/>
      <c r="F60" s="42"/>
      <c r="G60" s="43"/>
      <c r="H60" s="43"/>
      <c r="I60" s="42"/>
      <c r="J60" s="42"/>
      <c r="K60" s="51"/>
      <c r="L60" s="53"/>
      <c r="M60" s="26"/>
    </row>
    <row r="61" spans="1:13" ht="15" x14ac:dyDescent="0.2">
      <c r="A61" s="34"/>
      <c r="B61" s="40"/>
      <c r="C61" s="41"/>
      <c r="D61" s="42"/>
      <c r="E61" s="42"/>
      <c r="F61" s="42"/>
      <c r="G61" s="43"/>
      <c r="H61" s="43"/>
      <c r="I61" s="42"/>
      <c r="J61" s="42"/>
      <c r="K61" s="51"/>
      <c r="L61" s="53"/>
      <c r="M61" s="26"/>
    </row>
    <row r="62" spans="1:13" ht="15" x14ac:dyDescent="0.2">
      <c r="A62" s="34"/>
      <c r="B62" s="40"/>
      <c r="C62" s="41"/>
      <c r="D62" s="42"/>
      <c r="E62" s="42"/>
      <c r="F62" s="42"/>
      <c r="G62" s="43"/>
      <c r="H62" s="43"/>
      <c r="I62" s="42"/>
      <c r="J62" s="42"/>
      <c r="K62" s="51"/>
      <c r="L62" s="53"/>
      <c r="M62" s="26"/>
    </row>
    <row r="63" spans="1:13" ht="15" x14ac:dyDescent="0.2">
      <c r="A63" s="34"/>
      <c r="B63" s="40" t="s">
        <v>58</v>
      </c>
      <c r="C63" s="41"/>
      <c r="D63" s="42"/>
      <c r="E63" s="42"/>
      <c r="F63" s="42"/>
      <c r="G63" s="43"/>
      <c r="H63" s="43"/>
      <c r="I63" s="42"/>
      <c r="J63" s="42"/>
      <c r="K63" s="51"/>
      <c r="L63" s="53"/>
      <c r="M63" s="26"/>
    </row>
    <row r="64" spans="1:13" ht="15" x14ac:dyDescent="0.2">
      <c r="A64" s="34"/>
      <c r="B64" s="44"/>
      <c r="C64" s="45"/>
      <c r="D64" s="46"/>
      <c r="E64" s="46"/>
      <c r="F64" s="46"/>
      <c r="G64" s="47"/>
      <c r="H64" s="47"/>
      <c r="I64" s="46"/>
      <c r="J64" s="46"/>
      <c r="K64" s="54"/>
      <c r="L64" s="53"/>
      <c r="M64" s="26"/>
    </row>
    <row r="65" spans="1:12" x14ac:dyDescent="0.2">
      <c r="A65" s="34"/>
      <c r="B65" s="34"/>
      <c r="C65" s="48"/>
      <c r="D65" s="48"/>
      <c r="E65" s="48"/>
      <c r="F65" s="48"/>
      <c r="G65" s="74" t="s">
        <v>23</v>
      </c>
      <c r="H65" s="75"/>
      <c r="I65" s="48"/>
      <c r="J65" s="48"/>
      <c r="K65" s="48"/>
      <c r="L65" s="34"/>
    </row>
  </sheetData>
  <sheetProtection algorithmName="SHA-512" hashValue="LrusnvfW71R4HvjLAuZA08IO+iyEn/yvFoAvNSBHTr0EyaK0kBmnwUuKCfQ2rovC3RANCYSnfbnkqRcG8XcoQA==" saltValue="xhvXo3Em1u65k1tHcjtziA==" spinCount="100000" sheet="1" objects="1" scenarios="1" selectLockedCells="1"/>
  <protectedRanges>
    <protectedRange sqref="C42:K48 C49:K64" name="Range3"/>
    <protectedRange sqref="D7:K7 D9:K9 K8" name="Range2"/>
    <protectedRange password="DD67" sqref="J16:K20 H16:H20" name="Range 1" securityDescriptor="O:WDG:WDD:(A;;CC;;;WD)"/>
    <protectedRange sqref="D8:J8" name="Range2_1"/>
  </protectedRanges>
  <mergeCells count="16">
    <mergeCell ref="C48:F48"/>
    <mergeCell ref="I48:K48"/>
    <mergeCell ref="G65:H65"/>
    <mergeCell ref="C42:F42"/>
    <mergeCell ref="B51:K51"/>
    <mergeCell ref="C37:K37"/>
    <mergeCell ref="I42:K42"/>
    <mergeCell ref="I45:K45"/>
    <mergeCell ref="C45:F45"/>
    <mergeCell ref="B39:K39"/>
    <mergeCell ref="B3:L3"/>
    <mergeCell ref="B4:L4"/>
    <mergeCell ref="B5:L5"/>
    <mergeCell ref="B25:K25"/>
    <mergeCell ref="C36:K36"/>
    <mergeCell ref="D8:J8"/>
  </mergeCells>
  <phoneticPr fontId="4" type="noConversion"/>
  <dataValidations count="1">
    <dataValidation type="date" allowBlank="1" showInputMessage="1" showErrorMessage="1" error="Invalid Date Entered" sqref="C48:F48" xr:uid="{FD1ADEBF-5A02-4B61-9AB4-747A0F8E57A4}">
      <formula1>44197</formula1>
      <formula2>TODAY()</formula2>
    </dataValidation>
  </dataValidations>
  <printOptions horizontalCentered="1"/>
  <pageMargins left="0.25" right="0.25" top="0.25" bottom="0.25" header="0.5" footer="0.5"/>
  <pageSetup scale="72" orientation="portrait" r:id="rId1"/>
  <headerFooter alignWithMargins="0">
    <oddHeader>&amp;C&amp;G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UD20 Company Name" xr:uid="{7951BC8E-22F7-4F98-873C-E9873A1DB7BD}">
          <x14:formula1>
            <xm:f>Data!$A$2:$A$40</xm:f>
          </x14:formula1>
          <xm:sqref>D8:J8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0"/>
  <sheetViews>
    <sheetView workbookViewId="0">
      <selection activeCell="A24" sqref="A24"/>
    </sheetView>
  </sheetViews>
  <sheetFormatPr defaultRowHeight="12.75" x14ac:dyDescent="0.2"/>
  <cols>
    <col min="1" max="1" width="40" bestFit="1" customWidth="1"/>
  </cols>
  <sheetData>
    <row r="1" spans="1:2" x14ac:dyDescent="0.2">
      <c r="A1" t="s">
        <v>60</v>
      </c>
    </row>
    <row r="3" spans="1:2" x14ac:dyDescent="0.2">
      <c r="A3" t="s">
        <v>36</v>
      </c>
      <c r="B3">
        <v>26533</v>
      </c>
    </row>
    <row r="4" spans="1:2" x14ac:dyDescent="0.2">
      <c r="A4" t="s">
        <v>37</v>
      </c>
      <c r="B4">
        <v>129065</v>
      </c>
    </row>
    <row r="5" spans="1:2" x14ac:dyDescent="0.2">
      <c r="A5" t="s">
        <v>38</v>
      </c>
      <c r="B5">
        <v>29</v>
      </c>
    </row>
    <row r="6" spans="1:2" x14ac:dyDescent="0.2">
      <c r="A6" t="s">
        <v>39</v>
      </c>
      <c r="B6">
        <v>129151</v>
      </c>
    </row>
    <row r="7" spans="1:2" x14ac:dyDescent="0.2">
      <c r="A7" t="s">
        <v>40</v>
      </c>
      <c r="B7">
        <v>39</v>
      </c>
    </row>
    <row r="8" spans="1:2" x14ac:dyDescent="0.2">
      <c r="A8" t="s">
        <v>41</v>
      </c>
      <c r="B8">
        <v>33</v>
      </c>
    </row>
    <row r="9" spans="1:2" x14ac:dyDescent="0.2">
      <c r="A9" t="s">
        <v>42</v>
      </c>
      <c r="B9">
        <v>9</v>
      </c>
    </row>
    <row r="10" spans="1:2" x14ac:dyDescent="0.2">
      <c r="A10" t="s">
        <v>43</v>
      </c>
      <c r="B10">
        <v>34976</v>
      </c>
    </row>
    <row r="11" spans="1:2" x14ac:dyDescent="0.2">
      <c r="A11" t="s">
        <v>44</v>
      </c>
      <c r="B11">
        <v>116604</v>
      </c>
    </row>
    <row r="12" spans="1:2" x14ac:dyDescent="0.2">
      <c r="A12" t="s">
        <v>45</v>
      </c>
      <c r="B12">
        <v>129020</v>
      </c>
    </row>
    <row r="13" spans="1:2" x14ac:dyDescent="0.2">
      <c r="A13" t="s">
        <v>46</v>
      </c>
      <c r="B13">
        <v>129107</v>
      </c>
    </row>
    <row r="14" spans="1:2" x14ac:dyDescent="0.2">
      <c r="A14" t="s">
        <v>61</v>
      </c>
      <c r="B14">
        <v>30</v>
      </c>
    </row>
    <row r="15" spans="1:2" x14ac:dyDescent="0.2">
      <c r="A15" t="s">
        <v>66</v>
      </c>
      <c r="B15">
        <v>129223</v>
      </c>
    </row>
    <row r="16" spans="1:2" x14ac:dyDescent="0.2">
      <c r="A16" t="s">
        <v>63</v>
      </c>
      <c r="B16">
        <v>128617</v>
      </c>
    </row>
    <row r="17" spans="1:2" x14ac:dyDescent="0.2">
      <c r="A17" t="s">
        <v>64</v>
      </c>
      <c r="B17">
        <v>129190</v>
      </c>
    </row>
    <row r="18" spans="1:2" x14ac:dyDescent="0.2">
      <c r="A18" t="s">
        <v>47</v>
      </c>
      <c r="B18">
        <v>128825</v>
      </c>
    </row>
    <row r="19" spans="1:2" x14ac:dyDescent="0.2">
      <c r="A19" t="s">
        <v>48</v>
      </c>
      <c r="B19">
        <v>32</v>
      </c>
    </row>
    <row r="20" spans="1:2" x14ac:dyDescent="0.2">
      <c r="A20" t="s">
        <v>65</v>
      </c>
      <c r="B20">
        <v>35872</v>
      </c>
    </row>
    <row r="21" spans="1:2" x14ac:dyDescent="0.2">
      <c r="A21" t="s">
        <v>49</v>
      </c>
      <c r="B21">
        <v>76656</v>
      </c>
    </row>
    <row r="22" spans="1:2" x14ac:dyDescent="0.2">
      <c r="A22" t="s">
        <v>50</v>
      </c>
      <c r="B22">
        <v>244</v>
      </c>
    </row>
    <row r="23" spans="1:2" x14ac:dyDescent="0.2">
      <c r="A23" t="s">
        <v>51</v>
      </c>
      <c r="B23">
        <v>129131</v>
      </c>
    </row>
    <row r="24" spans="1:2" x14ac:dyDescent="0.2">
      <c r="A24" t="s">
        <v>52</v>
      </c>
      <c r="B24">
        <v>81160</v>
      </c>
    </row>
    <row r="25" spans="1:2" x14ac:dyDescent="0.2">
      <c r="A25" t="s">
        <v>53</v>
      </c>
      <c r="B25">
        <v>118709</v>
      </c>
    </row>
    <row r="26" spans="1:2" x14ac:dyDescent="0.2">
      <c r="A26" t="s">
        <v>62</v>
      </c>
      <c r="B26">
        <v>128917</v>
      </c>
    </row>
    <row r="27" spans="1:2" x14ac:dyDescent="0.2">
      <c r="A27" t="s">
        <v>54</v>
      </c>
      <c r="B27">
        <v>79310</v>
      </c>
    </row>
    <row r="28" spans="1:2" x14ac:dyDescent="0.2">
      <c r="A28" t="s">
        <v>55</v>
      </c>
      <c r="B28">
        <v>44</v>
      </c>
    </row>
    <row r="29" spans="1:2" x14ac:dyDescent="0.2">
      <c r="A29" t="s">
        <v>56</v>
      </c>
      <c r="B29">
        <v>43</v>
      </c>
    </row>
    <row r="30" spans="1:2" x14ac:dyDescent="0.2">
      <c r="A30" t="s">
        <v>73</v>
      </c>
      <c r="B30">
        <v>129269</v>
      </c>
    </row>
  </sheetData>
  <sheetProtection algorithmName="SHA-512" hashValue="tlUTBduSdmZ29HUKbAFMJRIeiH2/2SIA8SYh65Fu3AhQ8QuRHx+eH0OpxI3epuZKc0Nj44bRnLtZT81HNUduQg==" saltValue="BSn7oxnyL8/H/+UB7q2ENQ==" spinCount="100000" sheet="1" objects="1" scenarios="1" selectLockedCells="1" selectUnlockedCells="1"/>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N17"/>
  <sheetViews>
    <sheetView workbookViewId="0">
      <selection activeCell="K1" sqref="K1"/>
    </sheetView>
  </sheetViews>
  <sheetFormatPr defaultRowHeight="12.75" x14ac:dyDescent="0.2"/>
  <sheetData>
    <row r="17" spans="14:14" ht="15" x14ac:dyDescent="0.25">
      <c r="N17" s="49"/>
    </row>
  </sheetData>
  <sheetProtection algorithmName="SHA-512" hashValue="k3425hV/Y4NejSHaiqlnf5wycfhC69cC8LxYBKsXCgmAFiSpYr5mn+66cy5OMls/MxcekiKfzFHVmIOE6o8Xjg==" saltValue="dh5TleXgLgV0n9guOeGn0Q==" spinCount="100000" sheet="1" objects="1" scenarios="1" selectLockedCells="1" selectUnlockedCells="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2050" r:id="rId4">
          <objectPr defaultSize="0" r:id="rId5">
            <anchor moveWithCells="1">
              <from>
                <xdr:col>0</xdr:col>
                <xdr:colOff>0</xdr:colOff>
                <xdr:row>0</xdr:row>
                <xdr:rowOff>0</xdr:rowOff>
              </from>
              <to>
                <xdr:col>10</xdr:col>
                <xdr:colOff>190500</xdr:colOff>
                <xdr:row>41</xdr:row>
                <xdr:rowOff>142875</xdr:rowOff>
              </to>
            </anchor>
          </objectPr>
        </oleObject>
      </mc:Choice>
      <mc:Fallback>
        <oleObject progId="Word.Document.12" shapeId="20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UD-20</vt:lpstr>
      <vt:lpstr>Data</vt:lpstr>
      <vt:lpstr>Instructions</vt:lpstr>
      <vt:lpstr>'UD-20'!Print_Area</vt:lpstr>
    </vt:vector>
  </TitlesOfParts>
  <Company>Tennessee Regulatory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AA02003</dc:creator>
  <cp:lastModifiedBy>Tracy Stinson</cp:lastModifiedBy>
  <cp:lastPrinted>2020-01-30T19:13:12Z</cp:lastPrinted>
  <dcterms:created xsi:type="dcterms:W3CDTF">2004-03-18T16:03:53Z</dcterms:created>
  <dcterms:modified xsi:type="dcterms:W3CDTF">2024-03-07T17:22:22Z</dcterms:modified>
</cp:coreProperties>
</file>