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gersvp\Downloads\"/>
    </mc:Choice>
  </mc:AlternateContent>
  <xr:revisionPtr revIDLastSave="0" documentId="8_{9F8238D0-947B-4470-9029-003DEF92D7A5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FY23 BUDGET" sheetId="2" r:id="rId1"/>
    <sheet name="Fy 22 Budget" sheetId="4" r:id="rId2"/>
    <sheet name="fy22 revenue total" sheetId="3" r:id="rId3"/>
    <sheet name="fy 23 positions" sheetId="1" r:id="rId4"/>
  </sheets>
  <definedNames>
    <definedName name="_xlnm._FilterDatabase" localSheetId="3" hidden="1">'fy 23 positions'!$A$1:$CA$24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G29" i="2" s="1"/>
  <c r="BS50" i="1"/>
  <c r="BS44" i="1"/>
  <c r="BS45" i="1"/>
  <c r="BS46" i="1"/>
  <c r="BS47" i="1"/>
  <c r="BS48" i="1"/>
  <c r="BS43" i="1"/>
  <c r="K14" i="3"/>
  <c r="L28" i="1"/>
  <c r="BS38" i="1"/>
  <c r="BS37" i="1"/>
  <c r="BS36" i="1"/>
  <c r="BS35" i="1"/>
  <c r="BS34" i="1"/>
  <c r="BS33" i="1"/>
  <c r="BS32" i="1"/>
  <c r="BP34" i="1"/>
</calcChain>
</file>

<file path=xl/sharedStrings.xml><?xml version="1.0" encoding="utf-8"?>
<sst xmlns="http://schemas.openxmlformats.org/spreadsheetml/2006/main" count="663" uniqueCount="237">
  <si>
    <t>Account Number</t>
  </si>
  <si>
    <t>Revenue Type</t>
  </si>
  <si>
    <t>Amount</t>
  </si>
  <si>
    <t>Charter Authorizer Fee</t>
  </si>
  <si>
    <t>Line Item</t>
  </si>
  <si>
    <t>Description</t>
  </si>
  <si>
    <t>01-72130-10500-211100-1000-0000</t>
  </si>
  <si>
    <t>Supervisor/Director</t>
  </si>
  <si>
    <t xml:space="preserve">Manager, Organizational Quality, 1FTE
Director - Organizational Quality, 1 FTE
Sr. Manager - Charter &amp; Training Schools, 1 FTE
</t>
  </si>
  <si>
    <t>01-72130-18900-211100-1000-0000</t>
  </si>
  <si>
    <t>Other Salaries &amp; Wages</t>
  </si>
  <si>
    <t xml:space="preserve">SIM Data Specialist, 2 FTE
Emergency Management Specialist, 1 FTE
Advisor SPED Charter Schools, 3 FTE
Advisor _ Instructional RTI2, 1 FTE
Instructional Support Advisor RTI, 1 FTE
Highly Specialized Advisor, Charter School Devt, 1 FTE
Assistant Superintendent of Charter Schools, 1 FTE
Senior Accountant, 1 FTE
Senior Advisor - Continuous Improvement, 1 FTE
Advisor - Organizational Quality, 1 FTE
Administrative Assistant - Office of Charter Schools, 1 FTE
</t>
  </si>
  <si>
    <t>01-72130-20100-211100-1000-0000</t>
  </si>
  <si>
    <t>SOCIAL SECURITY</t>
  </si>
  <si>
    <t>01-72130-20400-211100-1000-0000</t>
  </si>
  <si>
    <t>STATE RETIREMENT</t>
  </si>
  <si>
    <t>01-72130-20600-211100-1000-0000</t>
  </si>
  <si>
    <t>LIFE INSURANCE</t>
  </si>
  <si>
    <t>01-72130-20700-211100-1000-0000</t>
  </si>
  <si>
    <t>MEDICAL INSURANCE</t>
  </si>
  <si>
    <t>01-72130-21000-211100-1000-0000</t>
  </si>
  <si>
    <t>UNEMPLOYMENT COMPENSATION</t>
  </si>
  <si>
    <t>01-72130-21200-211100-1000-0000</t>
  </si>
  <si>
    <t>EMPLOYER MEDICARE</t>
  </si>
  <si>
    <t>01-72130-32000-211100-1000-0000</t>
  </si>
  <si>
    <t>Dues &amp; Memberships</t>
  </si>
  <si>
    <t>01-72130-33600-211100-1000-0000</t>
  </si>
  <si>
    <t>Maint &amp; Repair-Equipment</t>
  </si>
  <si>
    <t>01-72130-34800-211100-1000-0000</t>
  </si>
  <si>
    <t>Postal Charges</t>
  </si>
  <si>
    <t>01-72130-35500-211100-1000-0000</t>
  </si>
  <si>
    <t>Travel</t>
  </si>
  <si>
    <t>01-72130-35501-211100-1000-0000</t>
  </si>
  <si>
    <t>TRAVEL-LOCAL TRAVEL</t>
  </si>
  <si>
    <t>01-72130-39900-211100-1000-0000</t>
  </si>
  <si>
    <t>OTHER CONTRACTED SERVICES</t>
  </si>
  <si>
    <t>01-72130-49900-211100-1000-0000</t>
  </si>
  <si>
    <t>OTHER SUPPLIES &amp; MATERIALS</t>
  </si>
  <si>
    <t>01-72130-52400-211100-1000-0000</t>
  </si>
  <si>
    <t>In-Service/Staff Development</t>
  </si>
  <si>
    <t>01-72130-59903-211100-1000-0000</t>
  </si>
  <si>
    <t>Printing and Binding</t>
  </si>
  <si>
    <t>Budget Amount = Previous year's revenue activity minus authorizer fees associated with schools closing for current year.</t>
  </si>
  <si>
    <t>MAHS HS and MAHS MS</t>
  </si>
  <si>
    <t>fy 23 Budget amount</t>
  </si>
  <si>
    <t>FY</t>
  </si>
  <si>
    <t>POSITION #</t>
  </si>
  <si>
    <t>JOB CODE</t>
  </si>
  <si>
    <t>JOB DESCRIPTION</t>
  </si>
  <si>
    <t>STATE CODE</t>
  </si>
  <si>
    <t>SALARY SCHEDULE</t>
  </si>
  <si>
    <t>SALARY COLUMN</t>
  </si>
  <si>
    <t>DUTY DAYS</t>
  </si>
  <si>
    <t>STATUS</t>
  </si>
  <si>
    <t>FTE-ALLOCATED</t>
  </si>
  <si>
    <t>FTE-FILLED</t>
  </si>
  <si>
    <t>BUDGET AMOUNT</t>
  </si>
  <si>
    <t>BUDGET UNIT SALARY</t>
  </si>
  <si>
    <t>FTE-REMAINING</t>
  </si>
  <si>
    <t>PER JOB FTE</t>
  </si>
  <si>
    <t>HOURS PER DAY</t>
  </si>
  <si>
    <t>MONTHS PER YEAR</t>
  </si>
  <si>
    <t>COMMENT/MEMO</t>
  </si>
  <si>
    <t>JOB CLASS</t>
  </si>
  <si>
    <t>JOB CLASS DESCRIPTION</t>
  </si>
  <si>
    <t>POSITION TYPE</t>
  </si>
  <si>
    <t>APPOINTMENT</t>
  </si>
  <si>
    <t>APPOINTMENT DESCRIPTION</t>
  </si>
  <si>
    <t>SALARY BASIS</t>
  </si>
  <si>
    <t>CALANDER TYPE</t>
  </si>
  <si>
    <t>CALANDER TYPE DESCRIPTION</t>
  </si>
  <si>
    <t>START DATE</t>
  </si>
  <si>
    <t>END DATE</t>
  </si>
  <si>
    <t>FROZEN UNTIL</t>
  </si>
  <si>
    <t>EXPIRED</t>
  </si>
  <si>
    <t>ESTABLISHED</t>
  </si>
  <si>
    <t>BASE DAYS</t>
  </si>
  <si>
    <t>UNITS</t>
  </si>
  <si>
    <t>FLSA CODE</t>
  </si>
  <si>
    <t>BARGAINING UNIT</t>
  </si>
  <si>
    <t>EEO CODE</t>
  </si>
  <si>
    <t>EEO CODE DESCRIPTION</t>
  </si>
  <si>
    <t>PAY CYCLE</t>
  </si>
  <si>
    <t>PAY CYCLE DESCRIPTION</t>
  </si>
  <si>
    <t>PENSION TYPE CODE</t>
  </si>
  <si>
    <t>PAYROLL PERIOD CODE</t>
  </si>
  <si>
    <t>TIMESHEET TYPE</t>
  </si>
  <si>
    <t>HEADS ALLOCATED</t>
  </si>
  <si>
    <t>HEADS FILLED</t>
  </si>
  <si>
    <t>COST CENTER #</t>
  </si>
  <si>
    <t>COST CENTER DESCRIPTION</t>
  </si>
  <si>
    <t>CCTYPE</t>
  </si>
  <si>
    <t>CCTYPE DESCRIPTION</t>
  </si>
  <si>
    <t>ACCOUNT NO</t>
  </si>
  <si>
    <t>FUND</t>
  </si>
  <si>
    <t>FUNCTION</t>
  </si>
  <si>
    <t>OBJECT</t>
  </si>
  <si>
    <t>LOCATION</t>
  </si>
  <si>
    <t>PROGRAM</t>
  </si>
  <si>
    <t>LEDGER TYPE</t>
  </si>
  <si>
    <t>COST STRIP %</t>
  </si>
  <si>
    <t>GOAL CODE</t>
  </si>
  <si>
    <t>GOAL DESCRIPTION</t>
  </si>
  <si>
    <t>STRATEGY CODE</t>
  </si>
  <si>
    <t>STRATEGY DESCRIPTION</t>
  </si>
  <si>
    <t>EMPLOYEE NUMBER</t>
  </si>
  <si>
    <t>INCUMBENT LAST NAME</t>
  </si>
  <si>
    <t>INCUMBENT FIRST NAME</t>
  </si>
  <si>
    <t>INCMBENT STATUS</t>
  </si>
  <si>
    <t>NUMBER OF INCUMBENTS</t>
  </si>
  <si>
    <t>INCUMBENTS CONTRACT AMOUNT</t>
  </si>
  <si>
    <t>INCUMBENTS CONTRACT LENGTH</t>
  </si>
  <si>
    <t>INCUMBENTS CONTRACT GROSS AMOUNT</t>
  </si>
  <si>
    <t>INCUMBENTS PRORATED FTE</t>
  </si>
  <si>
    <t>REPORTS TO NO</t>
  </si>
  <si>
    <t>REPORTS TO DESC</t>
  </si>
  <si>
    <t>REPORTS TO INCUMBENT</t>
  </si>
  <si>
    <t>FVR #</t>
  </si>
  <si>
    <t>REPLACEMENT</t>
  </si>
  <si>
    <t>REPLACEMENT REASON</t>
  </si>
  <si>
    <t>REPLACEMENT REASON DATE</t>
  </si>
  <si>
    <t>NUMBER OF FVRS</t>
  </si>
  <si>
    <t>PTR NUMBER</t>
  </si>
  <si>
    <t>PTR DATE</t>
  </si>
  <si>
    <t>Manager, Organizational Quality</t>
  </si>
  <si>
    <t>SALRS</t>
  </si>
  <si>
    <t>A</t>
  </si>
  <si>
    <t>12 MONTH CENTRAL OFFICE SALARIED</t>
  </si>
  <si>
    <t>P</t>
  </si>
  <si>
    <t>Regular Full Time</t>
  </si>
  <si>
    <t>12MS</t>
  </si>
  <si>
    <t>12 Month Salaried</t>
  </si>
  <si>
    <t>E</t>
  </si>
  <si>
    <t>Officials/Administrators</t>
  </si>
  <si>
    <t>12MON</t>
  </si>
  <si>
    <t>12 Month</t>
  </si>
  <si>
    <t>BIWEK</t>
  </si>
  <si>
    <t>Charter Schools</t>
  </si>
  <si>
    <t>CO</t>
  </si>
  <si>
    <t>Central Office</t>
  </si>
  <si>
    <t>Smith</t>
  </si>
  <si>
    <t>Evette</t>
  </si>
  <si>
    <t>B</t>
  </si>
  <si>
    <t>Director - Organizational Quality</t>
  </si>
  <si>
    <t>Adams, Latricea</t>
  </si>
  <si>
    <t>Charter School Specialist, Organizational Quality</t>
  </si>
  <si>
    <t>C</t>
  </si>
  <si>
    <t>Closed to reclass new PCN's 47001, 47002, and 47003. 07.12.22</t>
  </si>
  <si>
    <t>Other Professional Staff</t>
  </si>
  <si>
    <t>Smith, Evette</t>
  </si>
  <si>
    <t>Advisor School Governance and Compliance</t>
  </si>
  <si>
    <t>12 MONTH CLASS OTHER</t>
  </si>
  <si>
    <t>TNCR1</t>
  </si>
  <si>
    <t>Assistant Superintendent of Charter Schools</t>
  </si>
  <si>
    <t>Monda, Brittany</t>
  </si>
  <si>
    <t>TNCL1</t>
  </si>
  <si>
    <t>Adams</t>
  </si>
  <si>
    <t>Latricea</t>
  </si>
  <si>
    <t>Director - ESSER Planning</t>
  </si>
  <si>
    <t>moved from ESSER to Charter School</t>
  </si>
  <si>
    <t>Rodgers</t>
  </si>
  <si>
    <t>Virginia</t>
  </si>
  <si>
    <t>Chief Financial Officer</t>
  </si>
  <si>
    <t>Williams, Tutonial</t>
  </si>
  <si>
    <t>Sr. Manager - Charter &amp; Training Schools</t>
  </si>
  <si>
    <t>Federal Programs</t>
  </si>
  <si>
    <t>Kimberly</t>
  </si>
  <si>
    <t>Rodgers, Virginia</t>
  </si>
  <si>
    <t>SIM Data Specialist</t>
  </si>
  <si>
    <t>Dean</t>
  </si>
  <si>
    <t>Robin</t>
  </si>
  <si>
    <t>Director - Student Information Management</t>
  </si>
  <si>
    <t>Carr, Victor</t>
  </si>
  <si>
    <t>Townsend</t>
  </si>
  <si>
    <t>Jwakina</t>
  </si>
  <si>
    <t>Emergency Management Specialist</t>
  </si>
  <si>
    <t>Safety &amp; Security</t>
  </si>
  <si>
    <t>McGowan</t>
  </si>
  <si>
    <t>LaTonya</t>
  </si>
  <si>
    <t>Advisor SPED Charter Schools</t>
  </si>
  <si>
    <t>Exceptional Children</t>
  </si>
  <si>
    <t>Rogers</t>
  </si>
  <si>
    <t>Dedriene</t>
  </si>
  <si>
    <t>Tapp</t>
  </si>
  <si>
    <t>Tracy</t>
  </si>
  <si>
    <t>PCN was increased by reducing PCN 47001. 07.21.2022</t>
  </si>
  <si>
    <t>Johnson</t>
  </si>
  <si>
    <t>Jessica</t>
  </si>
  <si>
    <t>D</t>
  </si>
  <si>
    <t>Advisor _ Instructional RTI2</t>
  </si>
  <si>
    <t>Office of Curriculum &amp; Instruction</t>
  </si>
  <si>
    <t>Thompson</t>
  </si>
  <si>
    <t>Lakeva</t>
  </si>
  <si>
    <t>Instructional Support Advisor RTI</t>
  </si>
  <si>
    <t>Moore</t>
  </si>
  <si>
    <t>Cassandra</t>
  </si>
  <si>
    <t>Instructional Advisor, ESL</t>
  </si>
  <si>
    <t>English Second Language</t>
  </si>
  <si>
    <t>Kuhn</t>
  </si>
  <si>
    <t>Steven</t>
  </si>
  <si>
    <t>Tatum Cross</t>
  </si>
  <si>
    <t>Deanna</t>
  </si>
  <si>
    <t>Highly Specialized Advisor, Charter School Devt</t>
  </si>
  <si>
    <t>Parker</t>
  </si>
  <si>
    <t>Arlandra</t>
  </si>
  <si>
    <t>Monda</t>
  </si>
  <si>
    <t>Brittany</t>
  </si>
  <si>
    <t>Deputy Superintendent of Academics</t>
  </si>
  <si>
    <t>Whitelaw, Angela</t>
  </si>
  <si>
    <t>Senior Accountant</t>
  </si>
  <si>
    <t>Director II - Federal Programs and Operations</t>
  </si>
  <si>
    <t>Morris, Derrick</t>
  </si>
  <si>
    <t>SEED â€“ Compliance Specialist</t>
  </si>
  <si>
    <t>Attendance &amp; Discipline</t>
  </si>
  <si>
    <t>Walker</t>
  </si>
  <si>
    <t>Karrington</t>
  </si>
  <si>
    <t>Student Equity Enrollment &amp; Discipline Executive D</t>
  </si>
  <si>
    <t>Hargrave, Angela</t>
  </si>
  <si>
    <t>Senior Advisor - Continuous Improvement</t>
  </si>
  <si>
    <t>PCN was reduced to increase PCN 40577. 07.21.2022</t>
  </si>
  <si>
    <t>Advisor - Organizational Quality</t>
  </si>
  <si>
    <t>Administrative Assistant - Office of Charter Schoo</t>
  </si>
  <si>
    <t>SALRH</t>
  </si>
  <si>
    <t>12 MONTH CENTRAL OFFICE HOURLY</t>
  </si>
  <si>
    <t>H</t>
  </si>
  <si>
    <t>12MH</t>
  </si>
  <si>
    <t>12 Month Hourly</t>
  </si>
  <si>
    <t>N</t>
  </si>
  <si>
    <t>Clerical/Secretarial Staff</t>
  </si>
  <si>
    <t>BLUE- NOT CURRENTLY FILLED</t>
  </si>
  <si>
    <t>FY 22 Budget: Benefit percentages of total  salary budget</t>
  </si>
  <si>
    <t>Social Security</t>
  </si>
  <si>
    <t>State Retirement</t>
  </si>
  <si>
    <t>Life Insurance</t>
  </si>
  <si>
    <t>Medical Insurance</t>
  </si>
  <si>
    <t>Unemployment Compensation</t>
  </si>
  <si>
    <t>Employer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</si>
</sst>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4" fontId="0" fillId="0" borderId="0" xfId="0" applyNumberFormat="1"/>
    <xf numFmtId="44" fontId="0" fillId="0" borderId="0" xfId="42" applyFont="1"/>
    <xf numFmtId="0" fontId="0" fillId="33" borderId="0" xfId="0" applyFill="1"/>
    <xf numFmtId="44" fontId="0" fillId="33" borderId="0" xfId="42" applyFont="1" applyFill="1"/>
    <xf numFmtId="14" fontId="0" fillId="33" borderId="0" xfId="0" applyNumberFormat="1" applyFill="1"/>
    <xf numFmtId="0" fontId="0" fillId="34" borderId="0" xfId="0" applyFill="1"/>
    <xf numFmtId="44" fontId="0" fillId="0" borderId="0" xfId="0" applyNumberFormat="1"/>
    <xf numFmtId="164" fontId="0" fillId="0" borderId="0" xfId="0" applyNumberFormat="1"/>
    <xf numFmtId="9" fontId="0" fillId="34" borderId="0" xfId="43" applyFont="1" applyFill="1"/>
    <xf numFmtId="44" fontId="0" fillId="34" borderId="0" xfId="42" applyFont="1" applyFill="1"/>
    <xf numFmtId="3" fontId="0" fillId="0" borderId="0" xfId="0" applyNumberFormat="1"/>
    <xf numFmtId="44" fontId="0" fillId="34" borderId="10" xfId="42" applyFont="1" applyFill="1" applyBorder="1"/>
    <xf numFmtId="0" fontId="0" fillId="0" borderId="0" xfId="0" applyAlignment="1">
      <alignment horizontal="center"/>
    </xf>
    <xf numFmtId="0" fontId="0" fillId="0" borderId="11" xfId="0" applyBorder="1"/>
    <xf numFmtId="44" fontId="0" fillId="0" borderId="11" xfId="42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44" fontId="0" fillId="0" borderId="11" xfId="42" applyFont="1" applyBorder="1" applyAlignment="1">
      <alignment wrapText="1"/>
    </xf>
    <xf numFmtId="44" fontId="0" fillId="0" borderId="11" xfId="42" applyFont="1" applyBorder="1" applyAlignment="1">
      <alignment horizontal="right" vertical="center" wrapText="1"/>
    </xf>
    <xf numFmtId="0" fontId="0" fillId="35" borderId="0" xfId="0" applyFill="1"/>
    <xf numFmtId="44" fontId="0" fillId="35" borderId="0" xfId="42" applyFont="1" applyFill="1"/>
    <xf numFmtId="14" fontId="0" fillId="35" borderId="0" xfId="0" applyNumberFormat="1" applyFill="1"/>
    <xf numFmtId="4" fontId="0" fillId="35" borderId="0" xfId="0" applyNumberFormat="1" applyFill="1"/>
    <xf numFmtId="8" fontId="0" fillId="0" borderId="11" xfId="42" applyNumberFormat="1" applyFont="1" applyBorder="1" applyAlignment="1">
      <alignment wrapText="1"/>
    </xf>
    <xf numFmtId="0" fontId="0" fillId="0" borderId="15" xfId="0" applyBorder="1"/>
    <xf numFmtId="44" fontId="0" fillId="0" borderId="16" xfId="42" applyFont="1" applyBorder="1"/>
    <xf numFmtId="0" fontId="0" fillId="0" borderId="17" xfId="0" applyBorder="1"/>
    <xf numFmtId="0" fontId="0" fillId="0" borderId="18" xfId="0" applyBorder="1"/>
    <xf numFmtId="44" fontId="0" fillId="0" borderId="19" xfId="42" applyFont="1" applyBorder="1"/>
    <xf numFmtId="0" fontId="0" fillId="35" borderId="12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546100</xdr:colOff>
      <xdr:row>31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A6437-F331-4972-5532-63F23192E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381000"/>
          <a:ext cx="4673600" cy="5600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3</xdr:row>
      <xdr:rowOff>0</xdr:rowOff>
    </xdr:from>
    <xdr:to>
      <xdr:col>16</xdr:col>
      <xdr:colOff>152400</xdr:colOff>
      <xdr:row>31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E6B132-5070-DAAD-3D50-62EBD234E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4100" y="571500"/>
          <a:ext cx="4686300" cy="537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101600</xdr:colOff>
      <xdr:row>36</xdr:row>
      <xdr:rowOff>171026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3B607C-F101-FDB2-23C5-7D4F251C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31100" cy="7029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C4DF-E6E2-704B-B3B3-A1C5AE29179F}">
  <dimension ref="A3:L29"/>
  <sheetViews>
    <sheetView workbookViewId="0">
      <selection activeCell="J7" sqref="J7"/>
    </sheetView>
  </sheetViews>
  <sheetFormatPr defaultColWidth="11.42578125" defaultRowHeight="15"/>
  <cols>
    <col min="1" max="1" width="43" customWidth="1"/>
    <col min="2" max="2" width="29.7109375" customWidth="1"/>
    <col min="5" max="5" width="15" customWidth="1"/>
    <col min="6" max="6" width="20.140625" customWidth="1"/>
    <col min="7" max="7" width="14" customWidth="1"/>
    <col min="8" max="8" width="43.85546875" customWidth="1"/>
    <col min="10" max="10" width="19.7109375" customWidth="1"/>
    <col min="11" max="11" width="12.85546875" customWidth="1"/>
    <col min="12" max="12" width="17.85546875" customWidth="1"/>
  </cols>
  <sheetData>
    <row r="3" spans="1:12">
      <c r="E3" s="14" t="s">
        <v>0</v>
      </c>
      <c r="F3" s="14" t="s">
        <v>1</v>
      </c>
      <c r="G3" s="14" t="s">
        <v>2</v>
      </c>
      <c r="H3" s="14"/>
    </row>
    <row r="4" spans="1:12">
      <c r="E4" s="17">
        <v>43548</v>
      </c>
      <c r="F4" s="17" t="s">
        <v>3</v>
      </c>
      <c r="G4" s="16">
        <v>1806813.74</v>
      </c>
      <c r="H4" s="15"/>
    </row>
    <row r="8" spans="1:12">
      <c r="E8" s="14" t="s">
        <v>0</v>
      </c>
      <c r="F8" s="14" t="s">
        <v>4</v>
      </c>
      <c r="G8" s="14" t="s">
        <v>2</v>
      </c>
      <c r="H8" s="14" t="s">
        <v>5</v>
      </c>
    </row>
    <row r="9" spans="1:12" ht="60.75" thickBot="1">
      <c r="A9" t="s">
        <v>6</v>
      </c>
      <c r="B9" t="s">
        <v>7</v>
      </c>
      <c r="E9" s="19">
        <v>72130</v>
      </c>
      <c r="F9" s="19">
        <v>10500</v>
      </c>
      <c r="G9" s="21">
        <v>445672.3</v>
      </c>
      <c r="H9" s="18" t="s">
        <v>8</v>
      </c>
    </row>
    <row r="10" spans="1:12" ht="201" customHeight="1">
      <c r="A10" t="s">
        <v>9</v>
      </c>
      <c r="B10" t="s">
        <v>10</v>
      </c>
      <c r="E10" s="19">
        <v>72130</v>
      </c>
      <c r="F10" s="19">
        <v>18900</v>
      </c>
      <c r="G10" s="21">
        <v>942613.2</v>
      </c>
      <c r="H10" s="18" t="s">
        <v>11</v>
      </c>
      <c r="J10" s="32"/>
      <c r="K10" s="33"/>
      <c r="L10" s="34"/>
    </row>
    <row r="11" spans="1:12">
      <c r="A11" t="s">
        <v>12</v>
      </c>
      <c r="B11" t="s">
        <v>13</v>
      </c>
      <c r="E11" s="19">
        <v>72130</v>
      </c>
      <c r="F11" s="19">
        <v>20100</v>
      </c>
      <c r="G11" s="26">
        <v>90599.38</v>
      </c>
      <c r="H11" s="18"/>
      <c r="J11" s="27"/>
      <c r="L11" s="28"/>
    </row>
    <row r="12" spans="1:12">
      <c r="A12" t="s">
        <v>14</v>
      </c>
      <c r="B12" t="s">
        <v>15</v>
      </c>
      <c r="E12" s="19">
        <v>72130</v>
      </c>
      <c r="F12" s="19">
        <v>20400</v>
      </c>
      <c r="G12" s="26">
        <v>104876.54</v>
      </c>
      <c r="H12" s="18"/>
      <c r="J12" s="27"/>
      <c r="L12" s="28"/>
    </row>
    <row r="13" spans="1:12">
      <c r="A13" t="s">
        <v>16</v>
      </c>
      <c r="B13" t="s">
        <v>17</v>
      </c>
      <c r="E13" s="19">
        <v>72130</v>
      </c>
      <c r="F13" s="19">
        <v>20600</v>
      </c>
      <c r="G13" s="26">
        <v>2737.44</v>
      </c>
      <c r="H13" s="18"/>
      <c r="J13" s="27"/>
      <c r="L13" s="28"/>
    </row>
    <row r="14" spans="1:12">
      <c r="A14" t="s">
        <v>18</v>
      </c>
      <c r="B14" t="s">
        <v>19</v>
      </c>
      <c r="E14" s="19">
        <v>72130</v>
      </c>
      <c r="F14" s="19">
        <v>20700</v>
      </c>
      <c r="G14" s="26">
        <v>130421.84</v>
      </c>
      <c r="H14" s="18"/>
      <c r="J14" s="27"/>
      <c r="L14" s="28"/>
    </row>
    <row r="15" spans="1:12">
      <c r="A15" t="s">
        <v>20</v>
      </c>
      <c r="B15" t="s">
        <v>21</v>
      </c>
      <c r="E15" s="19">
        <v>72130</v>
      </c>
      <c r="F15" s="19">
        <v>21000</v>
      </c>
      <c r="G15" s="26">
        <v>3600</v>
      </c>
      <c r="H15" s="18"/>
      <c r="J15" s="27"/>
      <c r="L15" s="28"/>
    </row>
    <row r="16" spans="1:12" ht="15.75" thickBot="1">
      <c r="A16" t="s">
        <v>22</v>
      </c>
      <c r="B16" t="s">
        <v>23</v>
      </c>
      <c r="E16" s="19">
        <v>72130</v>
      </c>
      <c r="F16" s="19">
        <v>21200</v>
      </c>
      <c r="G16" s="26">
        <v>20110.05</v>
      </c>
      <c r="H16" s="18"/>
      <c r="J16" s="29"/>
      <c r="K16" s="30"/>
      <c r="L16" s="31"/>
    </row>
    <row r="17" spans="1:8">
      <c r="A17" t="s">
        <v>24</v>
      </c>
      <c r="B17" t="s">
        <v>25</v>
      </c>
      <c r="E17" s="19">
        <v>72130</v>
      </c>
      <c r="F17" s="19">
        <v>32000</v>
      </c>
      <c r="G17" s="20">
        <v>10077.36</v>
      </c>
      <c r="H17" s="18"/>
    </row>
    <row r="18" spans="1:8">
      <c r="A18" t="s">
        <v>26</v>
      </c>
      <c r="B18" t="s">
        <v>27</v>
      </c>
      <c r="E18" s="19">
        <v>72130</v>
      </c>
      <c r="F18" s="19">
        <v>33600</v>
      </c>
      <c r="G18" s="20">
        <v>0</v>
      </c>
      <c r="H18" s="18"/>
    </row>
    <row r="19" spans="1:8">
      <c r="A19" t="s">
        <v>28</v>
      </c>
      <c r="B19" t="s">
        <v>29</v>
      </c>
      <c r="E19" s="19">
        <v>72130</v>
      </c>
      <c r="F19" s="19">
        <v>34800</v>
      </c>
      <c r="G19" s="20">
        <v>1621.53</v>
      </c>
      <c r="H19" s="18"/>
    </row>
    <row r="20" spans="1:8">
      <c r="A20" t="s">
        <v>30</v>
      </c>
      <c r="B20" t="s">
        <v>31</v>
      </c>
      <c r="E20" s="19">
        <v>72130</v>
      </c>
      <c r="F20" s="19">
        <v>35500</v>
      </c>
      <c r="G20" s="20">
        <v>1863.88</v>
      </c>
      <c r="H20" s="18"/>
    </row>
    <row r="21" spans="1:8">
      <c r="A21" t="s">
        <v>32</v>
      </c>
      <c r="B21" t="s">
        <v>33</v>
      </c>
      <c r="E21" s="19">
        <v>72130</v>
      </c>
      <c r="F21" s="19">
        <v>35501</v>
      </c>
      <c r="G21" s="20">
        <v>0</v>
      </c>
      <c r="H21" s="18"/>
    </row>
    <row r="22" spans="1:8">
      <c r="A22" t="s">
        <v>34</v>
      </c>
      <c r="B22" t="s">
        <v>35</v>
      </c>
      <c r="E22" s="19">
        <v>72130</v>
      </c>
      <c r="F22" s="19">
        <v>39900</v>
      </c>
      <c r="G22" s="20">
        <v>30200</v>
      </c>
      <c r="H22" s="18"/>
    </row>
    <row r="23" spans="1:8">
      <c r="A23" t="s">
        <v>36</v>
      </c>
      <c r="B23" t="s">
        <v>37</v>
      </c>
      <c r="E23" s="19">
        <v>72130</v>
      </c>
      <c r="F23" s="19">
        <v>49900</v>
      </c>
      <c r="G23" s="20">
        <v>19480.96</v>
      </c>
      <c r="H23" s="18"/>
    </row>
    <row r="24" spans="1:8">
      <c r="A24" t="s">
        <v>38</v>
      </c>
      <c r="B24" t="s">
        <v>39</v>
      </c>
      <c r="E24" s="19">
        <v>72130</v>
      </c>
      <c r="F24" s="19">
        <v>52400</v>
      </c>
      <c r="G24" s="20">
        <v>1863.88</v>
      </c>
      <c r="H24" s="18"/>
    </row>
    <row r="25" spans="1:8">
      <c r="A25" t="s">
        <v>40</v>
      </c>
      <c r="B25" t="s">
        <v>41</v>
      </c>
      <c r="E25" s="19">
        <v>72130</v>
      </c>
      <c r="F25" s="19">
        <v>59903</v>
      </c>
      <c r="G25" s="20">
        <v>1075.3800000000001</v>
      </c>
      <c r="H25" s="18"/>
    </row>
    <row r="27" spans="1:8">
      <c r="G27" s="8">
        <f>SUM(G9:G25)</f>
        <v>1806813.7399999998</v>
      </c>
    </row>
    <row r="29" spans="1:8">
      <c r="G29" s="8">
        <f>G4-G27</f>
        <v>0</v>
      </c>
    </row>
  </sheetData>
  <mergeCells count="1">
    <mergeCell ref="J10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B6316-4B79-CB4E-A5B2-E9A1FEB6A53E}">
  <dimension ref="A1"/>
  <sheetViews>
    <sheetView workbookViewId="0">
      <selection activeCell="I19" sqref="I19"/>
    </sheetView>
  </sheetViews>
  <sheetFormatPr defaultColWidth="11.42578125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9869-D474-9041-8E6D-DD02C4B2CBAD}">
  <dimension ref="K10:L19"/>
  <sheetViews>
    <sheetView tabSelected="1" topLeftCell="A4" workbookViewId="0">
      <selection activeCell="K19" sqref="K19"/>
    </sheetView>
  </sheetViews>
  <sheetFormatPr defaultColWidth="11.42578125" defaultRowHeight="15"/>
  <cols>
    <col min="11" max="11" width="13.7109375" bestFit="1" customWidth="1"/>
  </cols>
  <sheetData>
    <row r="10" spans="11:12">
      <c r="K10" t="s">
        <v>42</v>
      </c>
    </row>
    <row r="12" spans="11:12">
      <c r="K12">
        <v>1876813.74</v>
      </c>
    </row>
    <row r="13" spans="11:12">
      <c r="K13" s="12">
        <v>-70000</v>
      </c>
      <c r="L13" t="s">
        <v>43</v>
      </c>
    </row>
    <row r="14" spans="11:12">
      <c r="K14" s="13">
        <f>SUM(K12:K13)</f>
        <v>1806813.74</v>
      </c>
    </row>
    <row r="15" spans="11:12">
      <c r="K15" t="s">
        <v>44</v>
      </c>
    </row>
    <row r="19" spans="11:11">
      <c r="K19">
        <v>1806813.74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A51"/>
  <sheetViews>
    <sheetView workbookViewId="0">
      <selection activeCell="J38" sqref="J38"/>
    </sheetView>
  </sheetViews>
  <sheetFormatPr defaultColWidth="8.85546875" defaultRowHeight="15"/>
  <cols>
    <col min="4" max="4" width="41.85546875" customWidth="1"/>
    <col min="5" max="5" width="41.7109375" hidden="1" customWidth="1"/>
    <col min="6" max="6" width="17.7109375" hidden="1" customWidth="1"/>
    <col min="7" max="7" width="17.28515625" hidden="1" customWidth="1"/>
    <col min="8" max="9" width="0" hidden="1" customWidth="1"/>
    <col min="12" max="12" width="19.42578125" customWidth="1"/>
    <col min="18" max="18" width="55.7109375" customWidth="1"/>
    <col min="37" max="37" width="24.85546875" customWidth="1"/>
    <col min="40" max="40" width="22" customWidth="1"/>
    <col min="46" max="46" width="20" customWidth="1"/>
    <col min="48" max="48" width="36.42578125" customWidth="1"/>
    <col min="49" max="49" width="38.28515625" customWidth="1"/>
    <col min="66" max="66" width="30.140625" customWidth="1"/>
    <col min="68" max="68" width="33" customWidth="1"/>
    <col min="69" max="69" width="26" customWidth="1"/>
    <col min="70" max="70" width="30.140625" customWidth="1"/>
    <col min="71" max="71" width="29.42578125" customWidth="1"/>
    <col min="72" max="72" width="22.85546875" customWidth="1"/>
  </cols>
  <sheetData>
    <row r="1" spans="1:79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  <c r="BD1" t="s">
        <v>100</v>
      </c>
      <c r="BE1" t="s">
        <v>101</v>
      </c>
      <c r="BF1" t="s">
        <v>102</v>
      </c>
      <c r="BG1" t="s">
        <v>103</v>
      </c>
      <c r="BH1" t="s">
        <v>104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  <c r="BY1" t="s">
        <v>121</v>
      </c>
      <c r="BZ1" t="s">
        <v>122</v>
      </c>
      <c r="CA1" t="s">
        <v>123</v>
      </c>
    </row>
    <row r="2" spans="1:79" hidden="1">
      <c r="A2">
        <v>2023</v>
      </c>
      <c r="B2">
        <v>33421</v>
      </c>
      <c r="C2">
        <v>11206</v>
      </c>
      <c r="D2" t="s">
        <v>124</v>
      </c>
      <c r="F2" t="s">
        <v>125</v>
      </c>
      <c r="G2">
        <v>17</v>
      </c>
      <c r="H2">
        <v>261</v>
      </c>
      <c r="I2" t="s">
        <v>126</v>
      </c>
      <c r="J2">
        <v>1</v>
      </c>
      <c r="K2">
        <v>1</v>
      </c>
      <c r="L2" s="11">
        <v>103020</v>
      </c>
      <c r="M2">
        <v>0</v>
      </c>
      <c r="N2">
        <v>0</v>
      </c>
      <c r="O2">
        <v>1</v>
      </c>
      <c r="P2">
        <v>8</v>
      </c>
      <c r="Q2">
        <v>12</v>
      </c>
      <c r="S2">
        <v>23</v>
      </c>
      <c r="T2" t="s">
        <v>127</v>
      </c>
      <c r="U2" t="s">
        <v>128</v>
      </c>
      <c r="V2">
        <v>0</v>
      </c>
      <c r="W2" t="s">
        <v>129</v>
      </c>
      <c r="X2" t="s">
        <v>126</v>
      </c>
      <c r="Y2" t="s">
        <v>130</v>
      </c>
      <c r="Z2" t="s">
        <v>131</v>
      </c>
      <c r="AA2" s="1">
        <v>44743</v>
      </c>
      <c r="AB2" s="1">
        <v>45107</v>
      </c>
      <c r="AE2" s="1">
        <v>42552</v>
      </c>
      <c r="AF2">
        <v>261</v>
      </c>
      <c r="AG2">
        <v>1</v>
      </c>
      <c r="AH2" t="s">
        <v>132</v>
      </c>
      <c r="AJ2">
        <v>1</v>
      </c>
      <c r="AK2" t="s">
        <v>133</v>
      </c>
      <c r="AL2" t="s">
        <v>134</v>
      </c>
      <c r="AM2" t="s">
        <v>135</v>
      </c>
      <c r="AO2" t="s">
        <v>136</v>
      </c>
      <c r="AQ2">
        <v>1</v>
      </c>
      <c r="AR2">
        <v>1</v>
      </c>
      <c r="AS2">
        <v>21100</v>
      </c>
      <c r="AT2" t="s">
        <v>137</v>
      </c>
      <c r="AU2" t="s">
        <v>138</v>
      </c>
      <c r="AV2" t="s">
        <v>139</v>
      </c>
      <c r="AW2" t="s">
        <v>6</v>
      </c>
      <c r="AX2">
        <v>1</v>
      </c>
      <c r="AY2">
        <v>72130</v>
      </c>
      <c r="AZ2" s="7">
        <v>10500</v>
      </c>
      <c r="BA2">
        <v>1000</v>
      </c>
      <c r="BB2">
        <v>0</v>
      </c>
      <c r="BC2">
        <v>5</v>
      </c>
      <c r="BD2">
        <v>100</v>
      </c>
      <c r="BI2">
        <v>43242</v>
      </c>
      <c r="BJ2" t="s">
        <v>140</v>
      </c>
      <c r="BK2" t="s">
        <v>141</v>
      </c>
      <c r="BL2" t="s">
        <v>142</v>
      </c>
      <c r="BM2">
        <v>1</v>
      </c>
      <c r="BN2" s="2">
        <v>103020</v>
      </c>
      <c r="BO2">
        <v>261</v>
      </c>
      <c r="BP2" s="2">
        <v>7924.62</v>
      </c>
      <c r="BQ2">
        <v>1</v>
      </c>
      <c r="BR2">
        <v>43047</v>
      </c>
      <c r="BS2" t="s">
        <v>143</v>
      </c>
      <c r="BT2" t="s">
        <v>144</v>
      </c>
      <c r="BY2">
        <v>0</v>
      </c>
    </row>
    <row r="3" spans="1:79" s="4" customFormat="1" hidden="1">
      <c r="A3" s="4">
        <v>2023</v>
      </c>
      <c r="B3" s="4">
        <v>33422</v>
      </c>
      <c r="C3" s="4">
        <v>11207</v>
      </c>
      <c r="D3" s="4" t="s">
        <v>145</v>
      </c>
      <c r="F3" s="4" t="s">
        <v>125</v>
      </c>
      <c r="G3" s="4">
        <v>13</v>
      </c>
      <c r="H3" s="4">
        <v>261</v>
      </c>
      <c r="I3" s="4" t="s">
        <v>146</v>
      </c>
      <c r="J3" s="4">
        <v>1</v>
      </c>
      <c r="K3" s="4">
        <v>0</v>
      </c>
      <c r="L3" s="5">
        <v>57420.9</v>
      </c>
      <c r="M3" s="4">
        <v>0</v>
      </c>
      <c r="N3" s="4">
        <v>1</v>
      </c>
      <c r="O3" s="4">
        <v>1</v>
      </c>
      <c r="P3" s="4">
        <v>8</v>
      </c>
      <c r="Q3" s="4">
        <v>12</v>
      </c>
      <c r="R3" s="4" t="s">
        <v>147</v>
      </c>
      <c r="S3" s="4">
        <v>23</v>
      </c>
      <c r="T3" s="4" t="s">
        <v>127</v>
      </c>
      <c r="U3" s="4" t="s">
        <v>128</v>
      </c>
      <c r="V3" s="4">
        <v>0</v>
      </c>
      <c r="W3" s="4" t="s">
        <v>129</v>
      </c>
      <c r="X3" s="4" t="s">
        <v>126</v>
      </c>
      <c r="Y3" s="4" t="s">
        <v>130</v>
      </c>
      <c r="Z3" s="4" t="s">
        <v>131</v>
      </c>
      <c r="AA3" s="6">
        <v>44743</v>
      </c>
      <c r="AB3" s="6">
        <v>45107</v>
      </c>
      <c r="AE3" s="6">
        <v>42552</v>
      </c>
      <c r="AF3" s="4">
        <v>261</v>
      </c>
      <c r="AG3" s="4">
        <v>1</v>
      </c>
      <c r="AH3" s="4" t="s">
        <v>132</v>
      </c>
      <c r="AJ3" s="4">
        <v>12</v>
      </c>
      <c r="AK3" s="4" t="s">
        <v>148</v>
      </c>
      <c r="AL3" s="4" t="s">
        <v>134</v>
      </c>
      <c r="AM3" s="4" t="s">
        <v>135</v>
      </c>
      <c r="AO3" s="4" t="s">
        <v>136</v>
      </c>
      <c r="AQ3" s="4">
        <v>1</v>
      </c>
      <c r="AR3" s="4">
        <v>0</v>
      </c>
      <c r="AS3" s="4">
        <v>21100</v>
      </c>
      <c r="AT3" s="4" t="s">
        <v>137</v>
      </c>
      <c r="AU3" s="4" t="s">
        <v>138</v>
      </c>
      <c r="AV3" s="4" t="s">
        <v>139</v>
      </c>
      <c r="AW3" s="4" t="s">
        <v>6</v>
      </c>
      <c r="AX3" s="4">
        <v>1</v>
      </c>
      <c r="AY3" s="4">
        <v>72130</v>
      </c>
      <c r="AZ3" s="4">
        <v>10500</v>
      </c>
      <c r="BA3" s="4">
        <v>1000</v>
      </c>
      <c r="BB3" s="4">
        <v>0</v>
      </c>
      <c r="BC3" s="4">
        <v>5</v>
      </c>
      <c r="BD3" s="4">
        <v>100</v>
      </c>
      <c r="BM3" s="4">
        <v>0</v>
      </c>
      <c r="BR3" s="4">
        <v>33421</v>
      </c>
      <c r="BS3" s="4" t="s">
        <v>124</v>
      </c>
      <c r="BT3" s="4" t="s">
        <v>149</v>
      </c>
      <c r="BY3" s="4">
        <v>0</v>
      </c>
    </row>
    <row r="4" spans="1:79" hidden="1">
      <c r="A4" s="4">
        <v>2023</v>
      </c>
      <c r="B4" s="4">
        <v>39043</v>
      </c>
      <c r="C4" s="4">
        <v>11444</v>
      </c>
      <c r="D4" s="4" t="s">
        <v>150</v>
      </c>
      <c r="E4" s="4"/>
      <c r="F4" s="4" t="s">
        <v>125</v>
      </c>
      <c r="G4" s="4">
        <v>15</v>
      </c>
      <c r="H4" s="4">
        <v>261</v>
      </c>
      <c r="I4" s="4" t="s">
        <v>146</v>
      </c>
      <c r="J4" s="4">
        <v>1</v>
      </c>
      <c r="K4" s="4">
        <v>0</v>
      </c>
      <c r="L4" s="5">
        <v>70000</v>
      </c>
      <c r="M4" s="4">
        <v>0</v>
      </c>
      <c r="N4" s="4">
        <v>1</v>
      </c>
      <c r="O4" s="4">
        <v>0</v>
      </c>
      <c r="P4" s="4">
        <v>8</v>
      </c>
      <c r="Q4" s="4">
        <v>0</v>
      </c>
      <c r="R4" s="4" t="s">
        <v>147</v>
      </c>
      <c r="S4" s="4">
        <v>24</v>
      </c>
      <c r="T4" s="4" t="s">
        <v>151</v>
      </c>
      <c r="U4" s="4" t="s">
        <v>128</v>
      </c>
      <c r="V4" s="4">
        <v>0</v>
      </c>
      <c r="W4" s="4" t="s">
        <v>129</v>
      </c>
      <c r="X4" s="4" t="s">
        <v>126</v>
      </c>
      <c r="Y4" s="4" t="s">
        <v>130</v>
      </c>
      <c r="Z4" s="4" t="s">
        <v>131</v>
      </c>
      <c r="AA4" s="6">
        <v>44743</v>
      </c>
      <c r="AB4" s="6">
        <v>45107</v>
      </c>
      <c r="AC4" s="4"/>
      <c r="AD4" s="4"/>
      <c r="AE4" s="6">
        <v>43244</v>
      </c>
      <c r="AF4" s="4">
        <v>261</v>
      </c>
      <c r="AG4" s="4">
        <v>1</v>
      </c>
      <c r="AH4" s="4" t="s">
        <v>132</v>
      </c>
      <c r="AI4" s="4"/>
      <c r="AJ4" s="4">
        <v>12</v>
      </c>
      <c r="AK4" s="4" t="s">
        <v>148</v>
      </c>
      <c r="AL4" s="4" t="s">
        <v>134</v>
      </c>
      <c r="AM4" s="4" t="s">
        <v>135</v>
      </c>
      <c r="AN4" s="4" t="s">
        <v>152</v>
      </c>
      <c r="AO4" s="4"/>
      <c r="AP4" s="4"/>
      <c r="AQ4" s="4">
        <v>1</v>
      </c>
      <c r="AR4" s="4">
        <v>0</v>
      </c>
      <c r="AS4" s="4">
        <v>21100</v>
      </c>
      <c r="AT4" s="4" t="s">
        <v>137</v>
      </c>
      <c r="AU4" s="4" t="s">
        <v>138</v>
      </c>
      <c r="AV4" s="4" t="s">
        <v>139</v>
      </c>
      <c r="AW4" s="4" t="s">
        <v>6</v>
      </c>
      <c r="AX4" s="4">
        <v>1</v>
      </c>
      <c r="AY4" s="4">
        <v>72130</v>
      </c>
      <c r="AZ4" s="4">
        <v>10500</v>
      </c>
      <c r="BA4" s="4">
        <v>1000</v>
      </c>
      <c r="BB4" s="4">
        <v>0</v>
      </c>
      <c r="BC4" s="4">
        <v>5</v>
      </c>
      <c r="BD4" s="4">
        <v>100</v>
      </c>
      <c r="BE4" s="4"/>
      <c r="BF4" s="4"/>
      <c r="BG4" s="4"/>
      <c r="BH4" s="4"/>
      <c r="BI4" s="4"/>
      <c r="BJ4" s="4"/>
      <c r="BK4" s="4"/>
      <c r="BL4" s="4"/>
      <c r="BM4" s="4">
        <v>0</v>
      </c>
      <c r="BN4" s="4"/>
      <c r="BO4" s="4"/>
      <c r="BP4" s="4"/>
      <c r="BQ4" s="4"/>
      <c r="BR4" s="4">
        <v>43046</v>
      </c>
      <c r="BS4" s="4" t="s">
        <v>153</v>
      </c>
      <c r="BT4" s="4" t="s">
        <v>154</v>
      </c>
      <c r="BU4" s="4"/>
      <c r="BV4" s="4"/>
      <c r="BW4" s="4"/>
      <c r="BX4" s="4"/>
      <c r="BY4" s="4">
        <v>0</v>
      </c>
      <c r="BZ4" s="4"/>
      <c r="CA4" s="4"/>
    </row>
    <row r="5" spans="1:79" hidden="1">
      <c r="A5">
        <v>2023</v>
      </c>
      <c r="B5">
        <v>43047</v>
      </c>
      <c r="C5">
        <v>11773</v>
      </c>
      <c r="D5" t="s">
        <v>143</v>
      </c>
      <c r="F5" t="s">
        <v>125</v>
      </c>
      <c r="G5">
        <v>17</v>
      </c>
      <c r="H5">
        <v>261</v>
      </c>
      <c r="I5" t="s">
        <v>126</v>
      </c>
      <c r="J5">
        <v>1</v>
      </c>
      <c r="K5">
        <v>1</v>
      </c>
      <c r="L5" s="11">
        <v>110231.4</v>
      </c>
      <c r="M5">
        <v>0</v>
      </c>
      <c r="N5">
        <v>0</v>
      </c>
      <c r="O5">
        <v>1</v>
      </c>
      <c r="P5">
        <v>8</v>
      </c>
      <c r="Q5">
        <v>12</v>
      </c>
      <c r="S5">
        <v>23</v>
      </c>
      <c r="T5" t="s">
        <v>127</v>
      </c>
      <c r="U5" t="s">
        <v>128</v>
      </c>
      <c r="V5">
        <v>0</v>
      </c>
      <c r="W5" t="s">
        <v>129</v>
      </c>
      <c r="X5" t="s">
        <v>126</v>
      </c>
      <c r="Y5" t="s">
        <v>130</v>
      </c>
      <c r="Z5" t="s">
        <v>131</v>
      </c>
      <c r="AA5" s="1">
        <v>44743</v>
      </c>
      <c r="AB5" s="1">
        <v>45107</v>
      </c>
      <c r="AE5" s="1">
        <v>44001</v>
      </c>
      <c r="AF5">
        <v>261</v>
      </c>
      <c r="AG5">
        <v>1</v>
      </c>
      <c r="AH5" t="s">
        <v>132</v>
      </c>
      <c r="AJ5">
        <v>1</v>
      </c>
      <c r="AK5" t="s">
        <v>133</v>
      </c>
      <c r="AL5" t="s">
        <v>134</v>
      </c>
      <c r="AM5" t="s">
        <v>135</v>
      </c>
      <c r="AN5" t="s">
        <v>155</v>
      </c>
      <c r="AO5" t="s">
        <v>136</v>
      </c>
      <c r="AQ5">
        <v>1</v>
      </c>
      <c r="AR5">
        <v>1</v>
      </c>
      <c r="AS5">
        <v>21100</v>
      </c>
      <c r="AT5" t="s">
        <v>137</v>
      </c>
      <c r="AU5" t="s">
        <v>138</v>
      </c>
      <c r="AV5" t="s">
        <v>139</v>
      </c>
      <c r="AW5" t="s">
        <v>6</v>
      </c>
      <c r="AX5">
        <v>1</v>
      </c>
      <c r="AY5">
        <v>72130</v>
      </c>
      <c r="AZ5" s="7">
        <v>10500</v>
      </c>
      <c r="BA5">
        <v>1000</v>
      </c>
      <c r="BB5">
        <v>0</v>
      </c>
      <c r="BC5">
        <v>5</v>
      </c>
      <c r="BD5">
        <v>100</v>
      </c>
      <c r="BI5">
        <v>80991</v>
      </c>
      <c r="BJ5" t="s">
        <v>156</v>
      </c>
      <c r="BK5" t="s">
        <v>157</v>
      </c>
      <c r="BL5" t="s">
        <v>142</v>
      </c>
      <c r="BM5">
        <v>1</v>
      </c>
      <c r="BN5" s="2">
        <v>110231.4</v>
      </c>
      <c r="BO5">
        <v>261</v>
      </c>
      <c r="BP5" s="2">
        <v>8479.34</v>
      </c>
      <c r="BQ5">
        <v>1</v>
      </c>
      <c r="BR5">
        <v>43046</v>
      </c>
      <c r="BS5" t="s">
        <v>153</v>
      </c>
      <c r="BT5" t="s">
        <v>154</v>
      </c>
      <c r="BY5">
        <v>0</v>
      </c>
    </row>
    <row r="6" spans="1:79" hidden="1">
      <c r="A6">
        <v>2023</v>
      </c>
      <c r="B6">
        <v>44685</v>
      </c>
      <c r="C6">
        <v>11977</v>
      </c>
      <c r="D6" t="s">
        <v>158</v>
      </c>
      <c r="F6" t="s">
        <v>125</v>
      </c>
      <c r="G6">
        <v>17</v>
      </c>
      <c r="H6">
        <v>261</v>
      </c>
      <c r="I6" t="s">
        <v>126</v>
      </c>
      <c r="J6">
        <v>1</v>
      </c>
      <c r="K6">
        <v>1</v>
      </c>
      <c r="L6" s="3">
        <v>115000</v>
      </c>
      <c r="M6">
        <v>0</v>
      </c>
      <c r="N6">
        <v>0</v>
      </c>
      <c r="O6">
        <v>1</v>
      </c>
      <c r="P6">
        <v>8</v>
      </c>
      <c r="Q6">
        <v>12</v>
      </c>
      <c r="R6" t="s">
        <v>159</v>
      </c>
      <c r="S6">
        <v>23</v>
      </c>
      <c r="T6" t="s">
        <v>127</v>
      </c>
      <c r="U6" t="s">
        <v>128</v>
      </c>
      <c r="V6">
        <v>0</v>
      </c>
      <c r="W6" t="s">
        <v>129</v>
      </c>
      <c r="X6" t="s">
        <v>126</v>
      </c>
      <c r="Y6" t="s">
        <v>130</v>
      </c>
      <c r="Z6" t="s">
        <v>131</v>
      </c>
      <c r="AA6" s="1">
        <v>44743</v>
      </c>
      <c r="AB6" s="1">
        <v>45107</v>
      </c>
      <c r="AE6" s="1">
        <v>44351</v>
      </c>
      <c r="AF6">
        <v>261</v>
      </c>
      <c r="AG6">
        <v>1</v>
      </c>
      <c r="AH6" t="s">
        <v>132</v>
      </c>
      <c r="AJ6">
        <v>1</v>
      </c>
      <c r="AK6" t="s">
        <v>133</v>
      </c>
      <c r="AL6" t="s">
        <v>134</v>
      </c>
      <c r="AM6" t="s">
        <v>135</v>
      </c>
      <c r="AN6" t="s">
        <v>155</v>
      </c>
      <c r="AO6" t="s">
        <v>136</v>
      </c>
      <c r="AQ6">
        <v>1</v>
      </c>
      <c r="AR6">
        <v>1</v>
      </c>
      <c r="AS6">
        <v>21100</v>
      </c>
      <c r="AT6" t="s">
        <v>137</v>
      </c>
      <c r="AU6" t="s">
        <v>138</v>
      </c>
      <c r="AV6" t="s">
        <v>139</v>
      </c>
      <c r="AW6" t="s">
        <v>6</v>
      </c>
      <c r="AX6">
        <v>1</v>
      </c>
      <c r="AY6">
        <v>72130</v>
      </c>
      <c r="AZ6" s="7">
        <v>10500</v>
      </c>
      <c r="BA6">
        <v>1000</v>
      </c>
      <c r="BB6">
        <v>0</v>
      </c>
      <c r="BC6">
        <v>5</v>
      </c>
      <c r="BD6">
        <v>100</v>
      </c>
      <c r="BI6">
        <v>20336</v>
      </c>
      <c r="BJ6" t="s">
        <v>160</v>
      </c>
      <c r="BK6" t="s">
        <v>161</v>
      </c>
      <c r="BL6" t="s">
        <v>142</v>
      </c>
      <c r="BM6">
        <v>1</v>
      </c>
      <c r="BN6" s="2">
        <v>115000</v>
      </c>
      <c r="BO6">
        <v>261</v>
      </c>
      <c r="BP6" s="2">
        <v>8846.16</v>
      </c>
      <c r="BQ6">
        <v>1</v>
      </c>
      <c r="BR6">
        <v>16131</v>
      </c>
      <c r="BS6" t="s">
        <v>162</v>
      </c>
      <c r="BT6" t="s">
        <v>163</v>
      </c>
      <c r="BY6">
        <v>0</v>
      </c>
    </row>
    <row r="7" spans="1:79" s="4" customFormat="1" hidden="1">
      <c r="A7">
        <v>2023</v>
      </c>
      <c r="B7">
        <v>45335</v>
      </c>
      <c r="C7">
        <v>12024</v>
      </c>
      <c r="D7" t="s">
        <v>164</v>
      </c>
      <c r="E7"/>
      <c r="F7" t="s">
        <v>125</v>
      </c>
      <c r="G7">
        <v>17</v>
      </c>
      <c r="H7">
        <v>261</v>
      </c>
      <c r="I7" t="s">
        <v>126</v>
      </c>
      <c r="J7">
        <v>1</v>
      </c>
      <c r="K7">
        <v>1</v>
      </c>
      <c r="L7" s="3">
        <v>105000</v>
      </c>
      <c r="M7">
        <v>0</v>
      </c>
      <c r="N7">
        <v>0</v>
      </c>
      <c r="O7">
        <v>1</v>
      </c>
      <c r="P7">
        <v>8</v>
      </c>
      <c r="Q7">
        <v>12</v>
      </c>
      <c r="R7"/>
      <c r="S7">
        <v>23</v>
      </c>
      <c r="T7" t="s">
        <v>127</v>
      </c>
      <c r="U7" t="s">
        <v>128</v>
      </c>
      <c r="V7">
        <v>0</v>
      </c>
      <c r="W7" t="s">
        <v>129</v>
      </c>
      <c r="X7" t="s">
        <v>126</v>
      </c>
      <c r="Y7" t="s">
        <v>130</v>
      </c>
      <c r="Z7" t="s">
        <v>131</v>
      </c>
      <c r="AA7" s="1">
        <v>44743</v>
      </c>
      <c r="AB7" s="1">
        <v>45107</v>
      </c>
      <c r="AC7"/>
      <c r="AD7"/>
      <c r="AE7" s="1">
        <v>44406</v>
      </c>
      <c r="AF7">
        <v>261</v>
      </c>
      <c r="AG7">
        <v>1</v>
      </c>
      <c r="AH7" t="s">
        <v>132</v>
      </c>
      <c r="AI7"/>
      <c r="AJ7">
        <v>1</v>
      </c>
      <c r="AK7" t="s">
        <v>133</v>
      </c>
      <c r="AL7" t="s">
        <v>134</v>
      </c>
      <c r="AM7" t="s">
        <v>135</v>
      </c>
      <c r="AN7"/>
      <c r="AO7" t="s">
        <v>136</v>
      </c>
      <c r="AP7"/>
      <c r="AQ7">
        <v>1</v>
      </c>
      <c r="AR7">
        <v>1</v>
      </c>
      <c r="AS7">
        <v>10500</v>
      </c>
      <c r="AT7" t="s">
        <v>165</v>
      </c>
      <c r="AU7" t="s">
        <v>138</v>
      </c>
      <c r="AV7" t="s">
        <v>139</v>
      </c>
      <c r="AW7" t="s">
        <v>6</v>
      </c>
      <c r="AX7">
        <v>1</v>
      </c>
      <c r="AY7">
        <v>72130</v>
      </c>
      <c r="AZ7" s="7">
        <v>10500</v>
      </c>
      <c r="BA7">
        <v>1000</v>
      </c>
      <c r="BB7">
        <v>0</v>
      </c>
      <c r="BC7">
        <v>5</v>
      </c>
      <c r="BD7">
        <v>100</v>
      </c>
      <c r="BE7"/>
      <c r="BF7"/>
      <c r="BG7"/>
      <c r="BH7"/>
      <c r="BI7">
        <v>41124</v>
      </c>
      <c r="BJ7" t="s">
        <v>156</v>
      </c>
      <c r="BK7" t="s">
        <v>166</v>
      </c>
      <c r="BL7" t="s">
        <v>142</v>
      </c>
      <c r="BM7">
        <v>1</v>
      </c>
      <c r="BN7" s="2">
        <v>103530</v>
      </c>
      <c r="BO7">
        <v>261</v>
      </c>
      <c r="BP7" s="2">
        <v>7963.84</v>
      </c>
      <c r="BQ7">
        <v>1</v>
      </c>
      <c r="BR7">
        <v>44685</v>
      </c>
      <c r="BS7" t="s">
        <v>158</v>
      </c>
      <c r="BT7" t="s">
        <v>167</v>
      </c>
      <c r="BU7"/>
      <c r="BV7"/>
      <c r="BW7"/>
      <c r="BX7"/>
      <c r="BY7">
        <v>0</v>
      </c>
      <c r="BZ7"/>
      <c r="CA7"/>
    </row>
    <row r="8" spans="1:79">
      <c r="A8">
        <v>2023</v>
      </c>
      <c r="B8">
        <v>35294</v>
      </c>
      <c r="C8">
        <v>10551</v>
      </c>
      <c r="D8" t="s">
        <v>168</v>
      </c>
      <c r="F8" t="s">
        <v>125</v>
      </c>
      <c r="G8">
        <v>13</v>
      </c>
      <c r="H8">
        <v>261</v>
      </c>
      <c r="I8" t="s">
        <v>126</v>
      </c>
      <c r="J8">
        <v>1</v>
      </c>
      <c r="K8">
        <v>1</v>
      </c>
      <c r="L8" s="3">
        <v>54706.559999999998</v>
      </c>
      <c r="M8">
        <v>0</v>
      </c>
      <c r="N8">
        <v>0</v>
      </c>
      <c r="O8">
        <v>1</v>
      </c>
      <c r="P8">
        <v>8</v>
      </c>
      <c r="Q8">
        <v>12</v>
      </c>
      <c r="S8">
        <v>23</v>
      </c>
      <c r="T8" t="s">
        <v>127</v>
      </c>
      <c r="U8" t="s">
        <v>128</v>
      </c>
      <c r="V8">
        <v>0</v>
      </c>
      <c r="W8" t="s">
        <v>129</v>
      </c>
      <c r="X8" t="s">
        <v>126</v>
      </c>
      <c r="Y8" t="s">
        <v>130</v>
      </c>
      <c r="Z8" t="s">
        <v>131</v>
      </c>
      <c r="AA8" s="1">
        <v>44743</v>
      </c>
      <c r="AB8" s="1">
        <v>45107</v>
      </c>
      <c r="AE8" s="1">
        <v>42919</v>
      </c>
      <c r="AF8">
        <v>261</v>
      </c>
      <c r="AG8">
        <v>1</v>
      </c>
      <c r="AH8" t="s">
        <v>132</v>
      </c>
      <c r="AJ8">
        <v>12</v>
      </c>
      <c r="AK8" t="s">
        <v>148</v>
      </c>
      <c r="AL8" t="s">
        <v>134</v>
      </c>
      <c r="AM8" t="s">
        <v>135</v>
      </c>
      <c r="AO8" t="s">
        <v>136</v>
      </c>
      <c r="AQ8">
        <v>1</v>
      </c>
      <c r="AR8">
        <v>1</v>
      </c>
      <c r="AS8">
        <v>21100</v>
      </c>
      <c r="AT8" t="s">
        <v>137</v>
      </c>
      <c r="AU8" t="s">
        <v>138</v>
      </c>
      <c r="AV8" t="s">
        <v>139</v>
      </c>
      <c r="AW8" t="s">
        <v>9</v>
      </c>
      <c r="AX8">
        <v>1</v>
      </c>
      <c r="AY8">
        <v>72130</v>
      </c>
      <c r="AZ8">
        <v>18900</v>
      </c>
      <c r="BA8">
        <v>1000</v>
      </c>
      <c r="BB8">
        <v>0</v>
      </c>
      <c r="BC8">
        <v>5</v>
      </c>
      <c r="BD8">
        <v>100</v>
      </c>
      <c r="BI8">
        <v>42050</v>
      </c>
      <c r="BJ8" t="s">
        <v>169</v>
      </c>
      <c r="BK8" t="s">
        <v>170</v>
      </c>
      <c r="BL8" t="s">
        <v>142</v>
      </c>
      <c r="BM8">
        <v>1</v>
      </c>
      <c r="BN8" s="2">
        <v>54706.559999999998</v>
      </c>
      <c r="BO8">
        <v>261</v>
      </c>
      <c r="BP8" s="2">
        <v>4208.2</v>
      </c>
      <c r="BQ8">
        <v>1</v>
      </c>
      <c r="BR8">
        <v>17435</v>
      </c>
      <c r="BS8" t="s">
        <v>171</v>
      </c>
      <c r="BT8" t="s">
        <v>172</v>
      </c>
      <c r="BY8">
        <v>0</v>
      </c>
    </row>
    <row r="9" spans="1:79">
      <c r="A9">
        <v>2023</v>
      </c>
      <c r="B9">
        <v>35295</v>
      </c>
      <c r="C9">
        <v>10551</v>
      </c>
      <c r="D9" t="s">
        <v>168</v>
      </c>
      <c r="F9" t="s">
        <v>125</v>
      </c>
      <c r="G9">
        <v>13</v>
      </c>
      <c r="H9">
        <v>261</v>
      </c>
      <c r="I9" t="s">
        <v>126</v>
      </c>
      <c r="J9">
        <v>1</v>
      </c>
      <c r="K9">
        <v>1</v>
      </c>
      <c r="L9" s="3">
        <v>53633.88</v>
      </c>
      <c r="M9">
        <v>0</v>
      </c>
      <c r="N9">
        <v>0</v>
      </c>
      <c r="O9">
        <v>1</v>
      </c>
      <c r="P9">
        <v>8</v>
      </c>
      <c r="Q9">
        <v>12</v>
      </c>
      <c r="S9">
        <v>23</v>
      </c>
      <c r="T9" t="s">
        <v>127</v>
      </c>
      <c r="U9" t="s">
        <v>128</v>
      </c>
      <c r="V9">
        <v>0</v>
      </c>
      <c r="W9" t="s">
        <v>129</v>
      </c>
      <c r="X9" t="s">
        <v>126</v>
      </c>
      <c r="Y9" t="s">
        <v>130</v>
      </c>
      <c r="Z9" t="s">
        <v>131</v>
      </c>
      <c r="AA9" s="1">
        <v>44743</v>
      </c>
      <c r="AB9" s="1">
        <v>45107</v>
      </c>
      <c r="AE9" s="1">
        <v>42919</v>
      </c>
      <c r="AF9">
        <v>261</v>
      </c>
      <c r="AG9">
        <v>1</v>
      </c>
      <c r="AH9" t="s">
        <v>132</v>
      </c>
      <c r="AJ9">
        <v>12</v>
      </c>
      <c r="AK9" t="s">
        <v>148</v>
      </c>
      <c r="AL9" t="s">
        <v>134</v>
      </c>
      <c r="AM9" t="s">
        <v>135</v>
      </c>
      <c r="AO9" t="s">
        <v>136</v>
      </c>
      <c r="AQ9">
        <v>1</v>
      </c>
      <c r="AR9">
        <v>1</v>
      </c>
      <c r="AS9">
        <v>21100</v>
      </c>
      <c r="AT9" t="s">
        <v>137</v>
      </c>
      <c r="AU9" t="s">
        <v>138</v>
      </c>
      <c r="AV9" t="s">
        <v>139</v>
      </c>
      <c r="AW9" t="s">
        <v>9</v>
      </c>
      <c r="AX9">
        <v>1</v>
      </c>
      <c r="AY9">
        <v>72130</v>
      </c>
      <c r="AZ9">
        <v>18900</v>
      </c>
      <c r="BA9">
        <v>1000</v>
      </c>
      <c r="BB9">
        <v>0</v>
      </c>
      <c r="BC9">
        <v>5</v>
      </c>
      <c r="BD9">
        <v>100</v>
      </c>
      <c r="BI9">
        <v>35775</v>
      </c>
      <c r="BJ9" t="s">
        <v>173</v>
      </c>
      <c r="BK9" t="s">
        <v>174</v>
      </c>
      <c r="BL9" t="s">
        <v>142</v>
      </c>
      <c r="BM9">
        <v>1</v>
      </c>
      <c r="BN9" s="2">
        <v>54706.559999999998</v>
      </c>
      <c r="BO9">
        <v>261</v>
      </c>
      <c r="BP9" s="2">
        <v>4208.2</v>
      </c>
      <c r="BQ9">
        <v>1</v>
      </c>
      <c r="BR9">
        <v>17435</v>
      </c>
      <c r="BS9" t="s">
        <v>171</v>
      </c>
      <c r="BT9" t="s">
        <v>172</v>
      </c>
      <c r="BY9">
        <v>0</v>
      </c>
    </row>
    <row r="10" spans="1:79">
      <c r="A10">
        <v>2023</v>
      </c>
      <c r="B10">
        <v>38502</v>
      </c>
      <c r="C10">
        <v>11490</v>
      </c>
      <c r="D10" t="s">
        <v>175</v>
      </c>
      <c r="F10" t="s">
        <v>125</v>
      </c>
      <c r="G10">
        <v>13</v>
      </c>
      <c r="H10">
        <v>261</v>
      </c>
      <c r="I10" t="s">
        <v>126</v>
      </c>
      <c r="J10">
        <v>1</v>
      </c>
      <c r="K10">
        <v>1</v>
      </c>
      <c r="L10" s="3">
        <v>59155.01</v>
      </c>
      <c r="M10">
        <v>0</v>
      </c>
      <c r="N10">
        <v>0</v>
      </c>
      <c r="O10">
        <v>1</v>
      </c>
      <c r="P10">
        <v>8</v>
      </c>
      <c r="Q10">
        <v>12</v>
      </c>
      <c r="S10">
        <v>23</v>
      </c>
      <c r="T10" t="s">
        <v>127</v>
      </c>
      <c r="U10" t="s">
        <v>128</v>
      </c>
      <c r="V10">
        <v>0</v>
      </c>
      <c r="W10" t="s">
        <v>129</v>
      </c>
      <c r="X10" t="s">
        <v>126</v>
      </c>
      <c r="Y10" t="s">
        <v>130</v>
      </c>
      <c r="Z10" t="s">
        <v>131</v>
      </c>
      <c r="AA10" s="1">
        <v>44743</v>
      </c>
      <c r="AB10" s="1">
        <v>45107</v>
      </c>
      <c r="AE10" s="1">
        <v>42919</v>
      </c>
      <c r="AF10">
        <v>261</v>
      </c>
      <c r="AG10">
        <v>1</v>
      </c>
      <c r="AH10" t="s">
        <v>132</v>
      </c>
      <c r="AJ10">
        <v>1</v>
      </c>
      <c r="AK10" t="s">
        <v>133</v>
      </c>
      <c r="AL10" t="s">
        <v>134</v>
      </c>
      <c r="AM10" t="s">
        <v>135</v>
      </c>
      <c r="AO10" t="s">
        <v>136</v>
      </c>
      <c r="AQ10">
        <v>1</v>
      </c>
      <c r="AR10">
        <v>1</v>
      </c>
      <c r="AS10">
        <v>20200</v>
      </c>
      <c r="AT10" t="s">
        <v>176</v>
      </c>
      <c r="AU10" t="s">
        <v>138</v>
      </c>
      <c r="AV10" t="s">
        <v>139</v>
      </c>
      <c r="AW10" t="s">
        <v>9</v>
      </c>
      <c r="AX10">
        <v>1</v>
      </c>
      <c r="AY10">
        <v>72130</v>
      </c>
      <c r="AZ10">
        <v>18900</v>
      </c>
      <c r="BA10">
        <v>1000</v>
      </c>
      <c r="BB10">
        <v>0</v>
      </c>
      <c r="BC10">
        <v>5</v>
      </c>
      <c r="BD10">
        <v>100</v>
      </c>
      <c r="BI10">
        <v>80461</v>
      </c>
      <c r="BJ10" t="s">
        <v>177</v>
      </c>
      <c r="BK10" t="s">
        <v>178</v>
      </c>
      <c r="BL10" t="s">
        <v>142</v>
      </c>
      <c r="BM10">
        <v>1</v>
      </c>
      <c r="BN10" s="2">
        <v>59155.01</v>
      </c>
      <c r="BO10">
        <v>261</v>
      </c>
      <c r="BP10" s="2">
        <v>4550.38</v>
      </c>
      <c r="BQ10">
        <v>1</v>
      </c>
      <c r="BR10">
        <v>43046</v>
      </c>
      <c r="BS10" t="s">
        <v>153</v>
      </c>
      <c r="BT10" t="s">
        <v>154</v>
      </c>
      <c r="BY10">
        <v>0</v>
      </c>
    </row>
    <row r="11" spans="1:79">
      <c r="A11">
        <v>2023</v>
      </c>
      <c r="B11">
        <v>40575</v>
      </c>
      <c r="C11">
        <v>11493</v>
      </c>
      <c r="D11" t="s">
        <v>179</v>
      </c>
      <c r="F11" t="s">
        <v>125</v>
      </c>
      <c r="G11">
        <v>15</v>
      </c>
      <c r="H11">
        <v>261</v>
      </c>
      <c r="I11" t="s">
        <v>126</v>
      </c>
      <c r="J11">
        <v>1</v>
      </c>
      <c r="K11">
        <v>1</v>
      </c>
      <c r="L11" s="3">
        <v>74938.81</v>
      </c>
      <c r="M11">
        <v>0</v>
      </c>
      <c r="N11">
        <v>0</v>
      </c>
      <c r="O11">
        <v>1</v>
      </c>
      <c r="P11">
        <v>8</v>
      </c>
      <c r="Q11">
        <v>12</v>
      </c>
      <c r="S11">
        <v>23</v>
      </c>
      <c r="T11" t="s">
        <v>127</v>
      </c>
      <c r="U11" t="s">
        <v>128</v>
      </c>
      <c r="V11">
        <v>0</v>
      </c>
      <c r="W11" t="s">
        <v>129</v>
      </c>
      <c r="X11" t="s">
        <v>126</v>
      </c>
      <c r="Y11" t="s">
        <v>130</v>
      </c>
      <c r="Z11" t="s">
        <v>131</v>
      </c>
      <c r="AA11" s="1">
        <v>44743</v>
      </c>
      <c r="AB11" s="1">
        <v>45107</v>
      </c>
      <c r="AE11" s="1">
        <v>43283</v>
      </c>
      <c r="AF11">
        <v>261</v>
      </c>
      <c r="AG11">
        <v>1</v>
      </c>
      <c r="AH11" t="s">
        <v>132</v>
      </c>
      <c r="AJ11">
        <v>12</v>
      </c>
      <c r="AK11" t="s">
        <v>148</v>
      </c>
      <c r="AL11" t="s">
        <v>134</v>
      </c>
      <c r="AM11" t="s">
        <v>135</v>
      </c>
      <c r="AO11" t="s">
        <v>136</v>
      </c>
      <c r="AQ11">
        <v>1</v>
      </c>
      <c r="AR11">
        <v>1</v>
      </c>
      <c r="AS11">
        <v>10400</v>
      </c>
      <c r="AT11" t="s">
        <v>180</v>
      </c>
      <c r="AU11" t="s">
        <v>138</v>
      </c>
      <c r="AV11" t="s">
        <v>139</v>
      </c>
      <c r="AW11" t="s">
        <v>9</v>
      </c>
      <c r="AX11">
        <v>1</v>
      </c>
      <c r="AY11">
        <v>72130</v>
      </c>
      <c r="AZ11">
        <v>18900</v>
      </c>
      <c r="BA11">
        <v>1000</v>
      </c>
      <c r="BB11">
        <v>0</v>
      </c>
      <c r="BC11">
        <v>5</v>
      </c>
      <c r="BD11">
        <v>100</v>
      </c>
      <c r="BI11">
        <v>33090</v>
      </c>
      <c r="BJ11" t="s">
        <v>181</v>
      </c>
      <c r="BK11" t="s">
        <v>182</v>
      </c>
      <c r="BL11" t="s">
        <v>142</v>
      </c>
      <c r="BM11">
        <v>1</v>
      </c>
      <c r="BN11" s="2">
        <v>74938.81</v>
      </c>
      <c r="BO11">
        <v>261</v>
      </c>
      <c r="BP11" s="2">
        <v>5764.52</v>
      </c>
      <c r="BQ11">
        <v>1</v>
      </c>
      <c r="BR11">
        <v>43046</v>
      </c>
      <c r="BS11" t="s">
        <v>153</v>
      </c>
      <c r="BT11" t="s">
        <v>154</v>
      </c>
      <c r="BY11">
        <v>0</v>
      </c>
    </row>
    <row r="12" spans="1:79">
      <c r="A12">
        <v>2023</v>
      </c>
      <c r="B12">
        <v>40576</v>
      </c>
      <c r="C12">
        <v>11493</v>
      </c>
      <c r="D12" t="s">
        <v>179</v>
      </c>
      <c r="F12" t="s">
        <v>125</v>
      </c>
      <c r="G12">
        <v>15</v>
      </c>
      <c r="H12">
        <v>261</v>
      </c>
      <c r="I12" t="s">
        <v>126</v>
      </c>
      <c r="J12">
        <v>1</v>
      </c>
      <c r="K12">
        <v>1</v>
      </c>
      <c r="L12" s="3">
        <v>75204.600000000006</v>
      </c>
      <c r="M12">
        <v>0</v>
      </c>
      <c r="N12">
        <v>0</v>
      </c>
      <c r="O12">
        <v>1</v>
      </c>
      <c r="P12">
        <v>8</v>
      </c>
      <c r="Q12">
        <v>12</v>
      </c>
      <c r="S12">
        <v>23</v>
      </c>
      <c r="T12" t="s">
        <v>127</v>
      </c>
      <c r="U12" t="s">
        <v>128</v>
      </c>
      <c r="V12">
        <v>0</v>
      </c>
      <c r="W12" t="s">
        <v>129</v>
      </c>
      <c r="X12" t="s">
        <v>126</v>
      </c>
      <c r="Y12" t="s">
        <v>130</v>
      </c>
      <c r="Z12" t="s">
        <v>131</v>
      </c>
      <c r="AA12" s="1">
        <v>44743</v>
      </c>
      <c r="AB12" s="1">
        <v>45107</v>
      </c>
      <c r="AE12" s="1">
        <v>43283</v>
      </c>
      <c r="AF12">
        <v>261</v>
      </c>
      <c r="AG12">
        <v>1</v>
      </c>
      <c r="AH12" t="s">
        <v>132</v>
      </c>
      <c r="AJ12">
        <v>12</v>
      </c>
      <c r="AK12" t="s">
        <v>148</v>
      </c>
      <c r="AL12" t="s">
        <v>134</v>
      </c>
      <c r="AM12" t="s">
        <v>135</v>
      </c>
      <c r="AO12" t="s">
        <v>136</v>
      </c>
      <c r="AQ12">
        <v>1</v>
      </c>
      <c r="AR12">
        <v>1</v>
      </c>
      <c r="AS12">
        <v>10400</v>
      </c>
      <c r="AT12" t="s">
        <v>180</v>
      </c>
      <c r="AU12" t="s">
        <v>138</v>
      </c>
      <c r="AV12" t="s">
        <v>139</v>
      </c>
      <c r="AW12" t="s">
        <v>9</v>
      </c>
      <c r="AX12">
        <v>1</v>
      </c>
      <c r="AY12">
        <v>72130</v>
      </c>
      <c r="AZ12">
        <v>18900</v>
      </c>
      <c r="BA12">
        <v>1000</v>
      </c>
      <c r="BB12">
        <v>0</v>
      </c>
      <c r="BC12">
        <v>5</v>
      </c>
      <c r="BD12">
        <v>100</v>
      </c>
      <c r="BI12">
        <v>37120</v>
      </c>
      <c r="BJ12" t="s">
        <v>183</v>
      </c>
      <c r="BK12" t="s">
        <v>184</v>
      </c>
      <c r="BL12" t="s">
        <v>142</v>
      </c>
      <c r="BM12">
        <v>1</v>
      </c>
      <c r="BN12" s="2">
        <v>75204.600000000006</v>
      </c>
      <c r="BO12">
        <v>261</v>
      </c>
      <c r="BP12" s="2">
        <v>5784.96</v>
      </c>
      <c r="BQ12">
        <v>1</v>
      </c>
      <c r="BR12">
        <v>43046</v>
      </c>
      <c r="BS12" t="s">
        <v>153</v>
      </c>
      <c r="BT12" t="s">
        <v>154</v>
      </c>
      <c r="BY12">
        <v>0</v>
      </c>
    </row>
    <row r="13" spans="1:79">
      <c r="A13">
        <v>2023</v>
      </c>
      <c r="B13">
        <v>40577</v>
      </c>
      <c r="C13">
        <v>11493</v>
      </c>
      <c r="D13" t="s">
        <v>179</v>
      </c>
      <c r="F13" t="s">
        <v>125</v>
      </c>
      <c r="G13">
        <v>15</v>
      </c>
      <c r="H13">
        <v>261</v>
      </c>
      <c r="I13" t="s">
        <v>126</v>
      </c>
      <c r="J13">
        <v>1</v>
      </c>
      <c r="K13">
        <v>0</v>
      </c>
      <c r="L13" s="3">
        <v>70000</v>
      </c>
      <c r="M13">
        <v>0</v>
      </c>
      <c r="N13">
        <v>1</v>
      </c>
      <c r="O13">
        <v>1</v>
      </c>
      <c r="P13">
        <v>8</v>
      </c>
      <c r="Q13">
        <v>12</v>
      </c>
      <c r="R13" t="s">
        <v>185</v>
      </c>
      <c r="S13">
        <v>23</v>
      </c>
      <c r="T13" t="s">
        <v>127</v>
      </c>
      <c r="U13" t="s">
        <v>128</v>
      </c>
      <c r="V13">
        <v>0</v>
      </c>
      <c r="W13" t="s">
        <v>129</v>
      </c>
      <c r="X13" t="s">
        <v>126</v>
      </c>
      <c r="Y13" t="s">
        <v>130</v>
      </c>
      <c r="Z13" t="s">
        <v>131</v>
      </c>
      <c r="AA13" s="1">
        <v>44743</v>
      </c>
      <c r="AB13" s="1">
        <v>45107</v>
      </c>
      <c r="AE13" s="1">
        <v>43283</v>
      </c>
      <c r="AF13">
        <v>261</v>
      </c>
      <c r="AG13">
        <v>1</v>
      </c>
      <c r="AH13" t="s">
        <v>132</v>
      </c>
      <c r="AJ13">
        <v>12</v>
      </c>
      <c r="AK13" t="s">
        <v>148</v>
      </c>
      <c r="AL13" t="s">
        <v>134</v>
      </c>
      <c r="AM13" t="s">
        <v>135</v>
      </c>
      <c r="AO13" t="s">
        <v>136</v>
      </c>
      <c r="AQ13">
        <v>1</v>
      </c>
      <c r="AR13">
        <v>0</v>
      </c>
      <c r="AS13">
        <v>10400</v>
      </c>
      <c r="AT13" t="s">
        <v>180</v>
      </c>
      <c r="AU13" t="s">
        <v>138</v>
      </c>
      <c r="AV13" t="s">
        <v>139</v>
      </c>
      <c r="AW13" t="s">
        <v>9</v>
      </c>
      <c r="AX13">
        <v>1</v>
      </c>
      <c r="AY13">
        <v>72130</v>
      </c>
      <c r="AZ13">
        <v>18900</v>
      </c>
      <c r="BA13">
        <v>1000</v>
      </c>
      <c r="BB13">
        <v>0</v>
      </c>
      <c r="BC13">
        <v>5</v>
      </c>
      <c r="BD13">
        <v>100</v>
      </c>
      <c r="BI13">
        <v>20731</v>
      </c>
      <c r="BJ13" t="s">
        <v>186</v>
      </c>
      <c r="BK13" t="s">
        <v>187</v>
      </c>
      <c r="BL13" t="s">
        <v>188</v>
      </c>
      <c r="BM13">
        <v>1</v>
      </c>
      <c r="BN13">
        <v>260.45999999999998</v>
      </c>
      <c r="BO13">
        <v>1</v>
      </c>
      <c r="BP13">
        <v>260.45999999999998</v>
      </c>
      <c r="BQ13">
        <v>0</v>
      </c>
      <c r="BR13">
        <v>43046</v>
      </c>
      <c r="BS13" t="s">
        <v>153</v>
      </c>
      <c r="BT13" t="s">
        <v>154</v>
      </c>
      <c r="BY13">
        <v>0</v>
      </c>
    </row>
    <row r="14" spans="1:79">
      <c r="A14">
        <v>2023</v>
      </c>
      <c r="B14">
        <v>41570</v>
      </c>
      <c r="C14">
        <v>12218</v>
      </c>
      <c r="D14" t="s">
        <v>189</v>
      </c>
      <c r="F14" t="s">
        <v>125</v>
      </c>
      <c r="G14">
        <v>15</v>
      </c>
      <c r="H14">
        <v>261</v>
      </c>
      <c r="I14" t="s">
        <v>126</v>
      </c>
      <c r="J14">
        <v>1</v>
      </c>
      <c r="K14">
        <v>1</v>
      </c>
      <c r="L14" s="3">
        <v>78964.83</v>
      </c>
      <c r="M14">
        <v>0</v>
      </c>
      <c r="N14">
        <v>0</v>
      </c>
      <c r="O14">
        <v>1</v>
      </c>
      <c r="P14">
        <v>8</v>
      </c>
      <c r="Q14">
        <v>12</v>
      </c>
      <c r="S14">
        <v>23</v>
      </c>
      <c r="T14" t="s">
        <v>127</v>
      </c>
      <c r="U14" t="s">
        <v>128</v>
      </c>
      <c r="V14">
        <v>0</v>
      </c>
      <c r="W14" t="s">
        <v>129</v>
      </c>
      <c r="X14" t="s">
        <v>126</v>
      </c>
      <c r="Y14" t="s">
        <v>130</v>
      </c>
      <c r="Z14" t="s">
        <v>131</v>
      </c>
      <c r="AA14" s="1">
        <v>44743</v>
      </c>
      <c r="AB14" s="1">
        <v>45107</v>
      </c>
      <c r="AE14" s="1">
        <v>43283</v>
      </c>
      <c r="AF14">
        <v>261</v>
      </c>
      <c r="AG14">
        <v>1</v>
      </c>
      <c r="AH14" t="s">
        <v>132</v>
      </c>
      <c r="AJ14">
        <v>12</v>
      </c>
      <c r="AK14" t="s">
        <v>148</v>
      </c>
      <c r="AL14" t="s">
        <v>134</v>
      </c>
      <c r="AM14" t="s">
        <v>135</v>
      </c>
      <c r="AO14" t="s">
        <v>136</v>
      </c>
      <c r="AQ14">
        <v>1</v>
      </c>
      <c r="AR14">
        <v>1</v>
      </c>
      <c r="AS14">
        <v>1142</v>
      </c>
      <c r="AT14" t="s">
        <v>190</v>
      </c>
      <c r="AU14" t="s">
        <v>138</v>
      </c>
      <c r="AV14" t="s">
        <v>139</v>
      </c>
      <c r="AW14" t="s">
        <v>9</v>
      </c>
      <c r="AX14">
        <v>1</v>
      </c>
      <c r="AY14">
        <v>72130</v>
      </c>
      <c r="AZ14">
        <v>18900</v>
      </c>
      <c r="BA14">
        <v>1000</v>
      </c>
      <c r="BB14">
        <v>0</v>
      </c>
      <c r="BC14">
        <v>5</v>
      </c>
      <c r="BD14">
        <v>100</v>
      </c>
      <c r="BI14">
        <v>42271</v>
      </c>
      <c r="BJ14" t="s">
        <v>191</v>
      </c>
      <c r="BK14" t="s">
        <v>192</v>
      </c>
      <c r="BL14" t="s">
        <v>142</v>
      </c>
      <c r="BM14">
        <v>1</v>
      </c>
      <c r="BN14" s="2">
        <v>78964.83</v>
      </c>
      <c r="BO14">
        <v>261</v>
      </c>
      <c r="BP14" s="2">
        <v>6074.22</v>
      </c>
      <c r="BQ14">
        <v>1</v>
      </c>
      <c r="BR14">
        <v>43046</v>
      </c>
      <c r="BS14" t="s">
        <v>153</v>
      </c>
      <c r="BT14" t="s">
        <v>154</v>
      </c>
      <c r="BY14">
        <v>0</v>
      </c>
    </row>
    <row r="15" spans="1:79">
      <c r="A15">
        <v>2023</v>
      </c>
      <c r="B15">
        <v>41571</v>
      </c>
      <c r="C15">
        <v>11571</v>
      </c>
      <c r="D15" t="s">
        <v>193</v>
      </c>
      <c r="F15" t="s">
        <v>125</v>
      </c>
      <c r="G15">
        <v>15</v>
      </c>
      <c r="H15">
        <v>261</v>
      </c>
      <c r="I15" t="s">
        <v>126</v>
      </c>
      <c r="J15">
        <v>1</v>
      </c>
      <c r="K15">
        <v>1</v>
      </c>
      <c r="L15" s="3">
        <v>85135.73</v>
      </c>
      <c r="M15">
        <v>0</v>
      </c>
      <c r="N15">
        <v>0</v>
      </c>
      <c r="O15">
        <v>1</v>
      </c>
      <c r="P15">
        <v>8</v>
      </c>
      <c r="Q15">
        <v>12</v>
      </c>
      <c r="S15">
        <v>23</v>
      </c>
      <c r="T15" t="s">
        <v>127</v>
      </c>
      <c r="U15" t="s">
        <v>128</v>
      </c>
      <c r="V15">
        <v>0</v>
      </c>
      <c r="W15" t="s">
        <v>129</v>
      </c>
      <c r="X15" t="s">
        <v>126</v>
      </c>
      <c r="Y15" t="s">
        <v>130</v>
      </c>
      <c r="Z15" t="s">
        <v>131</v>
      </c>
      <c r="AA15" s="1">
        <v>44743</v>
      </c>
      <c r="AB15" s="1">
        <v>45107</v>
      </c>
      <c r="AE15" s="1">
        <v>43283</v>
      </c>
      <c r="AF15">
        <v>261</v>
      </c>
      <c r="AG15">
        <v>1</v>
      </c>
      <c r="AH15" t="s">
        <v>132</v>
      </c>
      <c r="AJ15">
        <v>12</v>
      </c>
      <c r="AK15" t="s">
        <v>148</v>
      </c>
      <c r="AL15" t="s">
        <v>134</v>
      </c>
      <c r="AM15" t="s">
        <v>135</v>
      </c>
      <c r="AO15" t="s">
        <v>136</v>
      </c>
      <c r="AQ15">
        <v>1</v>
      </c>
      <c r="AR15">
        <v>1</v>
      </c>
      <c r="AS15">
        <v>1142</v>
      </c>
      <c r="AT15" t="s">
        <v>190</v>
      </c>
      <c r="AU15" t="s">
        <v>138</v>
      </c>
      <c r="AV15" t="s">
        <v>139</v>
      </c>
      <c r="AW15" t="s">
        <v>9</v>
      </c>
      <c r="AX15">
        <v>1</v>
      </c>
      <c r="AY15">
        <v>72130</v>
      </c>
      <c r="AZ15">
        <v>18900</v>
      </c>
      <c r="BA15">
        <v>1000</v>
      </c>
      <c r="BB15">
        <v>0</v>
      </c>
      <c r="BC15">
        <v>5</v>
      </c>
      <c r="BD15">
        <v>100</v>
      </c>
      <c r="BI15">
        <v>44346</v>
      </c>
      <c r="BJ15" t="s">
        <v>194</v>
      </c>
      <c r="BK15" t="s">
        <v>195</v>
      </c>
      <c r="BL15" t="s">
        <v>142</v>
      </c>
      <c r="BM15">
        <v>1</v>
      </c>
      <c r="BN15" s="2">
        <v>75361.990000000005</v>
      </c>
      <c r="BO15">
        <v>261</v>
      </c>
      <c r="BP15" s="2">
        <v>5797.08</v>
      </c>
      <c r="BQ15">
        <v>1</v>
      </c>
      <c r="BR15">
        <v>43046</v>
      </c>
      <c r="BS15" t="s">
        <v>153</v>
      </c>
      <c r="BT15" t="s">
        <v>154</v>
      </c>
      <c r="BY15">
        <v>0</v>
      </c>
    </row>
    <row r="16" spans="1:79">
      <c r="A16">
        <v>2023</v>
      </c>
      <c r="B16">
        <v>41572</v>
      </c>
      <c r="C16">
        <v>10335</v>
      </c>
      <c r="D16" t="s">
        <v>196</v>
      </c>
      <c r="F16" t="s">
        <v>125</v>
      </c>
      <c r="G16">
        <v>15</v>
      </c>
      <c r="H16">
        <v>261</v>
      </c>
      <c r="I16" t="s">
        <v>126</v>
      </c>
      <c r="J16">
        <v>1</v>
      </c>
      <c r="K16">
        <v>1</v>
      </c>
      <c r="L16" s="3">
        <v>78750</v>
      </c>
      <c r="M16">
        <v>0</v>
      </c>
      <c r="N16">
        <v>0</v>
      </c>
      <c r="O16">
        <v>1</v>
      </c>
      <c r="P16">
        <v>8</v>
      </c>
      <c r="Q16">
        <v>12</v>
      </c>
      <c r="S16">
        <v>23</v>
      </c>
      <c r="T16" t="s">
        <v>127</v>
      </c>
      <c r="U16" t="s">
        <v>128</v>
      </c>
      <c r="V16">
        <v>0</v>
      </c>
      <c r="W16" t="s">
        <v>129</v>
      </c>
      <c r="X16" t="s">
        <v>126</v>
      </c>
      <c r="Y16" t="s">
        <v>130</v>
      </c>
      <c r="Z16" t="s">
        <v>131</v>
      </c>
      <c r="AA16" s="1">
        <v>44743</v>
      </c>
      <c r="AB16" s="1">
        <v>45107</v>
      </c>
      <c r="AD16" s="1">
        <v>43637</v>
      </c>
      <c r="AE16" s="1">
        <v>43283</v>
      </c>
      <c r="AF16">
        <v>261</v>
      </c>
      <c r="AG16">
        <v>1</v>
      </c>
      <c r="AH16" t="s">
        <v>132</v>
      </c>
      <c r="AJ16">
        <v>12</v>
      </c>
      <c r="AK16" t="s">
        <v>148</v>
      </c>
      <c r="AL16" t="s">
        <v>134</v>
      </c>
      <c r="AM16" t="s">
        <v>135</v>
      </c>
      <c r="AO16" t="s">
        <v>136</v>
      </c>
      <c r="AQ16">
        <v>1</v>
      </c>
      <c r="AR16">
        <v>1</v>
      </c>
      <c r="AS16">
        <v>10201</v>
      </c>
      <c r="AT16" t="s">
        <v>197</v>
      </c>
      <c r="AU16" t="s">
        <v>138</v>
      </c>
      <c r="AV16" t="s">
        <v>139</v>
      </c>
      <c r="AW16" t="s">
        <v>9</v>
      </c>
      <c r="AX16">
        <v>1</v>
      </c>
      <c r="AY16">
        <v>72130</v>
      </c>
      <c r="AZ16">
        <v>18900</v>
      </c>
      <c r="BA16">
        <v>1000</v>
      </c>
      <c r="BB16">
        <v>0</v>
      </c>
      <c r="BC16">
        <v>5</v>
      </c>
      <c r="BD16">
        <v>100</v>
      </c>
      <c r="BI16">
        <v>31311</v>
      </c>
      <c r="BJ16" t="s">
        <v>198</v>
      </c>
      <c r="BK16" t="s">
        <v>199</v>
      </c>
      <c r="BL16" t="s">
        <v>142</v>
      </c>
      <c r="BM16">
        <v>1</v>
      </c>
      <c r="BN16" s="2">
        <v>78750</v>
      </c>
      <c r="BO16">
        <v>261</v>
      </c>
      <c r="BP16" s="2">
        <v>6057.7</v>
      </c>
      <c r="BQ16">
        <v>1</v>
      </c>
      <c r="BR16">
        <v>43046</v>
      </c>
      <c r="BS16" t="s">
        <v>153</v>
      </c>
      <c r="BT16" t="s">
        <v>154</v>
      </c>
      <c r="BY16">
        <v>0</v>
      </c>
    </row>
    <row r="17" spans="1:77">
      <c r="A17">
        <v>2023</v>
      </c>
      <c r="B17">
        <v>41573</v>
      </c>
      <c r="C17">
        <v>10335</v>
      </c>
      <c r="D17" t="s">
        <v>196</v>
      </c>
      <c r="F17" t="s">
        <v>125</v>
      </c>
      <c r="G17">
        <v>15</v>
      </c>
      <c r="H17">
        <v>261</v>
      </c>
      <c r="I17" t="s">
        <v>126</v>
      </c>
      <c r="J17">
        <v>0.8962</v>
      </c>
      <c r="K17">
        <v>0.8962</v>
      </c>
      <c r="L17" s="3">
        <v>73398.78</v>
      </c>
      <c r="M17">
        <v>0</v>
      </c>
      <c r="N17">
        <v>0</v>
      </c>
      <c r="O17">
        <v>1</v>
      </c>
      <c r="P17">
        <v>8</v>
      </c>
      <c r="Q17">
        <v>12</v>
      </c>
      <c r="S17">
        <v>23</v>
      </c>
      <c r="T17" t="s">
        <v>127</v>
      </c>
      <c r="U17" t="s">
        <v>128</v>
      </c>
      <c r="V17">
        <v>0</v>
      </c>
      <c r="W17" t="s">
        <v>129</v>
      </c>
      <c r="X17" t="s">
        <v>126</v>
      </c>
      <c r="Y17" t="s">
        <v>130</v>
      </c>
      <c r="Z17" t="s">
        <v>131</v>
      </c>
      <c r="AA17" s="1">
        <v>44743</v>
      </c>
      <c r="AB17" s="1">
        <v>45107</v>
      </c>
      <c r="AD17" s="1">
        <v>43637</v>
      </c>
      <c r="AE17" s="1">
        <v>43283</v>
      </c>
      <c r="AF17">
        <v>261</v>
      </c>
      <c r="AG17">
        <v>1</v>
      </c>
      <c r="AH17" t="s">
        <v>132</v>
      </c>
      <c r="AJ17">
        <v>12</v>
      </c>
      <c r="AK17" t="s">
        <v>148</v>
      </c>
      <c r="AL17" t="s">
        <v>134</v>
      </c>
      <c r="AM17" t="s">
        <v>135</v>
      </c>
      <c r="AO17" t="s">
        <v>136</v>
      </c>
      <c r="AQ17">
        <v>0.8962</v>
      </c>
      <c r="AR17">
        <v>0.8962</v>
      </c>
      <c r="AS17">
        <v>10201</v>
      </c>
      <c r="AT17" t="s">
        <v>197</v>
      </c>
      <c r="AU17" t="s">
        <v>138</v>
      </c>
      <c r="AV17" t="s">
        <v>139</v>
      </c>
      <c r="AW17" t="s">
        <v>9</v>
      </c>
      <c r="AX17">
        <v>1</v>
      </c>
      <c r="AY17">
        <v>72130</v>
      </c>
      <c r="AZ17">
        <v>18900</v>
      </c>
      <c r="BA17">
        <v>1000</v>
      </c>
      <c r="BB17">
        <v>0</v>
      </c>
      <c r="BC17">
        <v>5</v>
      </c>
      <c r="BD17">
        <v>89.62</v>
      </c>
      <c r="BI17">
        <v>33341</v>
      </c>
      <c r="BJ17" t="s">
        <v>200</v>
      </c>
      <c r="BK17" t="s">
        <v>201</v>
      </c>
      <c r="BL17" t="s">
        <v>142</v>
      </c>
      <c r="BM17">
        <v>1</v>
      </c>
      <c r="BN17" s="2">
        <v>73398.78</v>
      </c>
      <c r="BO17">
        <v>233.91</v>
      </c>
      <c r="BP17" s="2">
        <v>5646.06</v>
      </c>
      <c r="BQ17">
        <v>0.9</v>
      </c>
      <c r="BR17">
        <v>43046</v>
      </c>
      <c r="BS17" t="s">
        <v>153</v>
      </c>
      <c r="BT17" t="s">
        <v>154</v>
      </c>
      <c r="BY17">
        <v>0</v>
      </c>
    </row>
    <row r="18" spans="1:77">
      <c r="A18">
        <v>2023</v>
      </c>
      <c r="B18">
        <v>42718</v>
      </c>
      <c r="C18">
        <v>11695</v>
      </c>
      <c r="D18" t="s">
        <v>202</v>
      </c>
      <c r="F18" t="s">
        <v>125</v>
      </c>
      <c r="G18">
        <v>16</v>
      </c>
      <c r="H18">
        <v>261</v>
      </c>
      <c r="I18" t="s">
        <v>126</v>
      </c>
      <c r="J18">
        <v>1</v>
      </c>
      <c r="K18">
        <v>1</v>
      </c>
      <c r="L18" s="3">
        <v>90000</v>
      </c>
      <c r="M18">
        <v>0</v>
      </c>
      <c r="N18">
        <v>0</v>
      </c>
      <c r="O18">
        <v>0</v>
      </c>
      <c r="P18">
        <v>8</v>
      </c>
      <c r="Q18">
        <v>12</v>
      </c>
      <c r="S18">
        <v>23</v>
      </c>
      <c r="T18" t="s">
        <v>127</v>
      </c>
      <c r="U18" t="s">
        <v>128</v>
      </c>
      <c r="V18">
        <v>0</v>
      </c>
      <c r="W18" t="s">
        <v>129</v>
      </c>
      <c r="X18" t="s">
        <v>126</v>
      </c>
      <c r="Y18" t="s">
        <v>130</v>
      </c>
      <c r="Z18" t="s">
        <v>131</v>
      </c>
      <c r="AA18" s="1">
        <v>44743</v>
      </c>
      <c r="AB18" s="1">
        <v>45107</v>
      </c>
      <c r="AE18" s="1">
        <v>43895</v>
      </c>
      <c r="AF18">
        <v>261</v>
      </c>
      <c r="AG18">
        <v>1</v>
      </c>
      <c r="AH18" t="s">
        <v>132</v>
      </c>
      <c r="AJ18">
        <v>12</v>
      </c>
      <c r="AK18" t="s">
        <v>148</v>
      </c>
      <c r="AL18" t="s">
        <v>134</v>
      </c>
      <c r="AM18" t="s">
        <v>135</v>
      </c>
      <c r="AN18" t="s">
        <v>155</v>
      </c>
      <c r="AQ18">
        <v>1</v>
      </c>
      <c r="AR18">
        <v>1</v>
      </c>
      <c r="AS18">
        <v>21100</v>
      </c>
      <c r="AT18" t="s">
        <v>137</v>
      </c>
      <c r="AU18" t="s">
        <v>138</v>
      </c>
      <c r="AV18" t="s">
        <v>139</v>
      </c>
      <c r="AW18" t="s">
        <v>9</v>
      </c>
      <c r="AX18">
        <v>1</v>
      </c>
      <c r="AY18">
        <v>72130</v>
      </c>
      <c r="AZ18">
        <v>18900</v>
      </c>
      <c r="BA18">
        <v>1000</v>
      </c>
      <c r="BB18">
        <v>0</v>
      </c>
      <c r="BC18">
        <v>5</v>
      </c>
      <c r="BD18">
        <v>100</v>
      </c>
      <c r="BI18">
        <v>1067</v>
      </c>
      <c r="BJ18" t="s">
        <v>203</v>
      </c>
      <c r="BK18" t="s">
        <v>204</v>
      </c>
      <c r="BL18" t="s">
        <v>142</v>
      </c>
      <c r="BM18">
        <v>1</v>
      </c>
      <c r="BN18" s="2">
        <v>89392.52</v>
      </c>
      <c r="BO18">
        <v>261</v>
      </c>
      <c r="BP18" s="2">
        <v>6876.34</v>
      </c>
      <c r="BQ18">
        <v>1</v>
      </c>
      <c r="BR18">
        <v>43046</v>
      </c>
      <c r="BS18" t="s">
        <v>153</v>
      </c>
      <c r="BT18" t="s">
        <v>154</v>
      </c>
      <c r="BY18">
        <v>0</v>
      </c>
    </row>
    <row r="19" spans="1:77">
      <c r="A19">
        <v>2023</v>
      </c>
      <c r="B19">
        <v>43046</v>
      </c>
      <c r="C19">
        <v>11772</v>
      </c>
      <c r="D19" t="s">
        <v>153</v>
      </c>
      <c r="F19" t="s">
        <v>125</v>
      </c>
      <c r="G19">
        <v>19</v>
      </c>
      <c r="H19">
        <v>261</v>
      </c>
      <c r="I19" t="s">
        <v>126</v>
      </c>
      <c r="J19">
        <v>1</v>
      </c>
      <c r="K19">
        <v>1</v>
      </c>
      <c r="L19" s="3">
        <v>146880</v>
      </c>
      <c r="M19">
        <v>0</v>
      </c>
      <c r="N19">
        <v>0</v>
      </c>
      <c r="O19">
        <v>1</v>
      </c>
      <c r="P19">
        <v>8</v>
      </c>
      <c r="Q19">
        <v>12</v>
      </c>
      <c r="S19">
        <v>23</v>
      </c>
      <c r="T19" t="s">
        <v>127</v>
      </c>
      <c r="U19" t="s">
        <v>128</v>
      </c>
      <c r="V19">
        <v>0</v>
      </c>
      <c r="W19" t="s">
        <v>129</v>
      </c>
      <c r="X19" t="s">
        <v>126</v>
      </c>
      <c r="Y19" t="s">
        <v>130</v>
      </c>
      <c r="Z19" t="s">
        <v>131</v>
      </c>
      <c r="AA19" s="1">
        <v>44743</v>
      </c>
      <c r="AB19" s="1">
        <v>45107</v>
      </c>
      <c r="AE19" s="1">
        <v>44001</v>
      </c>
      <c r="AF19">
        <v>261</v>
      </c>
      <c r="AG19">
        <v>1</v>
      </c>
      <c r="AH19" t="s">
        <v>132</v>
      </c>
      <c r="AJ19">
        <v>1</v>
      </c>
      <c r="AK19" t="s">
        <v>133</v>
      </c>
      <c r="AL19" t="s">
        <v>134</v>
      </c>
      <c r="AM19" t="s">
        <v>135</v>
      </c>
      <c r="AO19" t="s">
        <v>136</v>
      </c>
      <c r="AQ19">
        <v>1</v>
      </c>
      <c r="AR19">
        <v>1</v>
      </c>
      <c r="AS19">
        <v>21100</v>
      </c>
      <c r="AT19" t="s">
        <v>137</v>
      </c>
      <c r="AU19" t="s">
        <v>138</v>
      </c>
      <c r="AV19" t="s">
        <v>139</v>
      </c>
      <c r="AW19" t="s">
        <v>9</v>
      </c>
      <c r="AX19">
        <v>1</v>
      </c>
      <c r="AY19">
        <v>72130</v>
      </c>
      <c r="AZ19">
        <v>18900</v>
      </c>
      <c r="BA19">
        <v>1000</v>
      </c>
      <c r="BB19">
        <v>0</v>
      </c>
      <c r="BC19">
        <v>5</v>
      </c>
      <c r="BD19">
        <v>100</v>
      </c>
      <c r="BI19">
        <v>58307</v>
      </c>
      <c r="BJ19" t="s">
        <v>205</v>
      </c>
      <c r="BK19" t="s">
        <v>206</v>
      </c>
      <c r="BL19" t="s">
        <v>142</v>
      </c>
      <c r="BM19">
        <v>1</v>
      </c>
      <c r="BN19" s="2">
        <v>152469.6</v>
      </c>
      <c r="BO19">
        <v>261</v>
      </c>
      <c r="BP19" s="2">
        <v>11728.44</v>
      </c>
      <c r="BQ19">
        <v>1</v>
      </c>
      <c r="BR19">
        <v>40805</v>
      </c>
      <c r="BS19" t="s">
        <v>207</v>
      </c>
      <c r="BT19" t="s">
        <v>208</v>
      </c>
      <c r="BY19">
        <v>0</v>
      </c>
    </row>
    <row r="20" spans="1:77" s="22" customFormat="1">
      <c r="A20" s="22">
        <v>2023</v>
      </c>
      <c r="B20" s="22">
        <v>43252</v>
      </c>
      <c r="C20" s="22">
        <v>10543</v>
      </c>
      <c r="D20" s="22" t="s">
        <v>209</v>
      </c>
      <c r="E20"/>
      <c r="F20" t="s">
        <v>125</v>
      </c>
      <c r="G20">
        <v>15</v>
      </c>
      <c r="H20">
        <v>261</v>
      </c>
      <c r="I20" t="s">
        <v>126</v>
      </c>
      <c r="J20" s="22">
        <v>1</v>
      </c>
      <c r="K20" s="22">
        <v>0</v>
      </c>
      <c r="L20" s="23">
        <v>77265</v>
      </c>
      <c r="M20" s="22">
        <v>0</v>
      </c>
      <c r="N20" s="22">
        <v>1</v>
      </c>
      <c r="O20" s="22">
        <v>1</v>
      </c>
      <c r="P20" s="22">
        <v>8</v>
      </c>
      <c r="Q20" s="22">
        <v>12</v>
      </c>
      <c r="S20" s="22">
        <v>23</v>
      </c>
      <c r="T20" s="22" t="s">
        <v>127</v>
      </c>
      <c r="U20" s="22" t="s">
        <v>128</v>
      </c>
      <c r="V20" s="22">
        <v>0</v>
      </c>
      <c r="W20" s="22" t="s">
        <v>129</v>
      </c>
      <c r="X20" s="22" t="s">
        <v>126</v>
      </c>
      <c r="Y20" s="22" t="s">
        <v>130</v>
      </c>
      <c r="Z20" s="22" t="s">
        <v>131</v>
      </c>
      <c r="AA20" s="24">
        <v>44743</v>
      </c>
      <c r="AB20" s="24">
        <v>45107</v>
      </c>
      <c r="AE20" s="24">
        <v>44123</v>
      </c>
      <c r="AF20" s="22">
        <v>261</v>
      </c>
      <c r="AG20" s="22">
        <v>1</v>
      </c>
      <c r="AH20" s="22" t="s">
        <v>132</v>
      </c>
      <c r="AJ20" s="22">
        <v>12</v>
      </c>
      <c r="AK20" s="22" t="s">
        <v>148</v>
      </c>
      <c r="AL20" s="22" t="s">
        <v>134</v>
      </c>
      <c r="AM20" s="22" t="s">
        <v>135</v>
      </c>
      <c r="AN20" s="22" t="s">
        <v>155</v>
      </c>
      <c r="AO20" s="22" t="s">
        <v>136</v>
      </c>
      <c r="AQ20" s="22">
        <v>1</v>
      </c>
      <c r="AR20" s="22">
        <v>0</v>
      </c>
      <c r="AS20" s="22">
        <v>10500</v>
      </c>
      <c r="AT20" s="22" t="s">
        <v>165</v>
      </c>
      <c r="AU20" s="22" t="s">
        <v>138</v>
      </c>
      <c r="AV20" s="22" t="s">
        <v>139</v>
      </c>
      <c r="AW20" s="22" t="s">
        <v>9</v>
      </c>
      <c r="AX20" s="22">
        <v>1</v>
      </c>
      <c r="AY20" s="22">
        <v>72130</v>
      </c>
      <c r="AZ20" s="22">
        <v>18900</v>
      </c>
      <c r="BA20" s="22">
        <v>1000</v>
      </c>
      <c r="BB20" s="22">
        <v>0</v>
      </c>
      <c r="BC20" s="22">
        <v>5</v>
      </c>
      <c r="BD20" s="22">
        <v>100</v>
      </c>
      <c r="BM20" s="22">
        <v>0</v>
      </c>
      <c r="BR20" s="22">
        <v>41949</v>
      </c>
      <c r="BS20" s="22" t="s">
        <v>210</v>
      </c>
      <c r="BT20" s="22" t="s">
        <v>211</v>
      </c>
      <c r="BY20" s="22">
        <v>0</v>
      </c>
    </row>
    <row r="21" spans="1:77">
      <c r="A21">
        <v>2023</v>
      </c>
      <c r="B21">
        <v>45258</v>
      </c>
      <c r="C21">
        <v>12006</v>
      </c>
      <c r="D21" t="s">
        <v>212</v>
      </c>
      <c r="F21" t="s">
        <v>125</v>
      </c>
      <c r="G21">
        <v>13</v>
      </c>
      <c r="H21">
        <v>261</v>
      </c>
      <c r="I21" t="s">
        <v>126</v>
      </c>
      <c r="J21">
        <v>0.90910000000000002</v>
      </c>
      <c r="K21">
        <v>0.90910000000000002</v>
      </c>
      <c r="L21" s="3">
        <v>44330.397845</v>
      </c>
      <c r="M21">
        <v>0</v>
      </c>
      <c r="N21">
        <v>0</v>
      </c>
      <c r="O21">
        <v>1</v>
      </c>
      <c r="P21">
        <v>8</v>
      </c>
      <c r="Q21">
        <v>12</v>
      </c>
      <c r="S21">
        <v>23</v>
      </c>
      <c r="T21" t="s">
        <v>127</v>
      </c>
      <c r="U21" t="s">
        <v>128</v>
      </c>
      <c r="V21">
        <v>0</v>
      </c>
      <c r="W21" t="s">
        <v>129</v>
      </c>
      <c r="X21" t="s">
        <v>126</v>
      </c>
      <c r="Y21" t="s">
        <v>130</v>
      </c>
      <c r="Z21" t="s">
        <v>131</v>
      </c>
      <c r="AA21" s="1">
        <v>44743</v>
      </c>
      <c r="AB21" s="1">
        <v>45107</v>
      </c>
      <c r="AE21" s="1">
        <v>44384</v>
      </c>
      <c r="AF21">
        <v>261</v>
      </c>
      <c r="AG21">
        <v>1</v>
      </c>
      <c r="AH21" t="s">
        <v>132</v>
      </c>
      <c r="AJ21">
        <v>12</v>
      </c>
      <c r="AK21" t="s">
        <v>148</v>
      </c>
      <c r="AL21" t="s">
        <v>134</v>
      </c>
      <c r="AM21" t="s">
        <v>135</v>
      </c>
      <c r="AN21" t="s">
        <v>155</v>
      </c>
      <c r="AO21" t="s">
        <v>136</v>
      </c>
      <c r="AQ21">
        <v>0.90910000000000002</v>
      </c>
      <c r="AR21">
        <v>0.90910000000000002</v>
      </c>
      <c r="AS21">
        <v>20100</v>
      </c>
      <c r="AT21" t="s">
        <v>213</v>
      </c>
      <c r="AU21" t="s">
        <v>138</v>
      </c>
      <c r="AV21" t="s">
        <v>139</v>
      </c>
      <c r="AW21" t="s">
        <v>9</v>
      </c>
      <c r="AX21">
        <v>1</v>
      </c>
      <c r="AY21">
        <v>72130</v>
      </c>
      <c r="AZ21">
        <v>18900</v>
      </c>
      <c r="BA21">
        <v>1000</v>
      </c>
      <c r="BB21">
        <v>0</v>
      </c>
      <c r="BC21">
        <v>5</v>
      </c>
      <c r="BD21">
        <v>90.91</v>
      </c>
      <c r="BI21">
        <v>89876</v>
      </c>
      <c r="BJ21" t="s">
        <v>214</v>
      </c>
      <c r="BK21" t="s">
        <v>215</v>
      </c>
      <c r="BL21" t="s">
        <v>142</v>
      </c>
      <c r="BM21">
        <v>1</v>
      </c>
      <c r="BN21" s="2">
        <v>46364.1</v>
      </c>
      <c r="BO21">
        <v>237.28</v>
      </c>
      <c r="BP21" s="2">
        <v>3566.47</v>
      </c>
      <c r="BQ21">
        <v>0.91</v>
      </c>
      <c r="BR21">
        <v>42245</v>
      </c>
      <c r="BS21" t="s">
        <v>216</v>
      </c>
      <c r="BT21" t="s">
        <v>217</v>
      </c>
      <c r="BY21">
        <v>0</v>
      </c>
    </row>
    <row r="22" spans="1:77" s="22" customFormat="1">
      <c r="A22" s="22">
        <v>2023</v>
      </c>
      <c r="B22" s="22">
        <v>47001</v>
      </c>
      <c r="C22" s="22">
        <v>12327</v>
      </c>
      <c r="D22" s="22" t="s">
        <v>218</v>
      </c>
      <c r="E22"/>
      <c r="F22" t="s">
        <v>125</v>
      </c>
      <c r="G22">
        <v>16</v>
      </c>
      <c r="H22">
        <v>261</v>
      </c>
      <c r="I22" t="s">
        <v>126</v>
      </c>
      <c r="J22" s="22">
        <v>1</v>
      </c>
      <c r="K22" s="22">
        <v>0</v>
      </c>
      <c r="L22" s="23">
        <v>92967.78</v>
      </c>
      <c r="M22" s="22">
        <v>0</v>
      </c>
      <c r="N22" s="22">
        <v>1</v>
      </c>
      <c r="O22" s="22">
        <v>1</v>
      </c>
      <c r="P22" s="22">
        <v>8</v>
      </c>
      <c r="Q22" s="22">
        <v>12</v>
      </c>
      <c r="R22" s="22" t="s">
        <v>219</v>
      </c>
      <c r="S22" s="22">
        <v>23</v>
      </c>
      <c r="T22" s="22" t="s">
        <v>127</v>
      </c>
      <c r="U22" s="22" t="s">
        <v>128</v>
      </c>
      <c r="V22" s="22">
        <v>0</v>
      </c>
      <c r="W22" s="22" t="s">
        <v>129</v>
      </c>
      <c r="X22" s="22" t="s">
        <v>126</v>
      </c>
      <c r="Y22" s="22" t="s">
        <v>130</v>
      </c>
      <c r="Z22" s="22" t="s">
        <v>131</v>
      </c>
      <c r="AA22" s="24">
        <v>44743</v>
      </c>
      <c r="AB22" s="24">
        <v>45107</v>
      </c>
      <c r="AE22" s="24">
        <v>44754</v>
      </c>
      <c r="AF22" s="22">
        <v>261</v>
      </c>
      <c r="AG22" s="22">
        <v>1</v>
      </c>
      <c r="AH22" s="22" t="s">
        <v>132</v>
      </c>
      <c r="AJ22" s="22">
        <v>12</v>
      </c>
      <c r="AK22" s="22" t="s">
        <v>148</v>
      </c>
      <c r="AL22" s="22" t="s">
        <v>134</v>
      </c>
      <c r="AM22" s="22" t="s">
        <v>135</v>
      </c>
      <c r="AN22" s="22" t="s">
        <v>155</v>
      </c>
      <c r="AO22" s="22" t="s">
        <v>136</v>
      </c>
      <c r="AQ22" s="22">
        <v>1</v>
      </c>
      <c r="AR22" s="22">
        <v>0</v>
      </c>
      <c r="AS22" s="22">
        <v>21100</v>
      </c>
      <c r="AT22" s="22" t="s">
        <v>137</v>
      </c>
      <c r="AU22" s="22" t="s">
        <v>138</v>
      </c>
      <c r="AV22" s="22" t="s">
        <v>139</v>
      </c>
      <c r="AW22" s="22" t="s">
        <v>9</v>
      </c>
      <c r="AX22" s="22">
        <v>1</v>
      </c>
      <c r="AY22" s="22">
        <v>72130</v>
      </c>
      <c r="AZ22" s="22">
        <v>18900</v>
      </c>
      <c r="BA22" s="22">
        <v>1000</v>
      </c>
      <c r="BB22" s="22">
        <v>0</v>
      </c>
      <c r="BC22" s="22">
        <v>5</v>
      </c>
      <c r="BD22" s="22">
        <v>100</v>
      </c>
      <c r="BM22" s="22">
        <v>0</v>
      </c>
      <c r="BN22" s="25"/>
      <c r="BR22" s="22">
        <v>43046</v>
      </c>
      <c r="BS22" s="22" t="s">
        <v>153</v>
      </c>
      <c r="BT22" s="22" t="s">
        <v>154</v>
      </c>
      <c r="BY22" s="22">
        <v>0</v>
      </c>
    </row>
    <row r="23" spans="1:77" s="22" customFormat="1">
      <c r="A23" s="22">
        <v>2023</v>
      </c>
      <c r="B23" s="22">
        <v>47002</v>
      </c>
      <c r="C23" s="22">
        <v>12326</v>
      </c>
      <c r="D23" s="22" t="s">
        <v>220</v>
      </c>
      <c r="E23"/>
      <c r="F23" t="s">
        <v>125</v>
      </c>
      <c r="G23">
        <v>15</v>
      </c>
      <c r="H23">
        <v>261</v>
      </c>
      <c r="I23" t="s">
        <v>126</v>
      </c>
      <c r="J23" s="22">
        <v>1</v>
      </c>
      <c r="K23" s="22">
        <v>0</v>
      </c>
      <c r="L23" s="23">
        <v>82640</v>
      </c>
      <c r="M23" s="22">
        <v>0</v>
      </c>
      <c r="N23" s="22">
        <v>1</v>
      </c>
      <c r="O23" s="22">
        <v>1</v>
      </c>
      <c r="P23" s="22">
        <v>8</v>
      </c>
      <c r="Q23" s="22">
        <v>12</v>
      </c>
      <c r="S23" s="22">
        <v>23</v>
      </c>
      <c r="T23" s="22" t="s">
        <v>127</v>
      </c>
      <c r="U23" s="22" t="s">
        <v>128</v>
      </c>
      <c r="V23" s="22">
        <v>0</v>
      </c>
      <c r="W23" s="22" t="s">
        <v>129</v>
      </c>
      <c r="X23" s="22" t="s">
        <v>126</v>
      </c>
      <c r="Y23" s="22" t="s">
        <v>130</v>
      </c>
      <c r="Z23" s="22" t="s">
        <v>131</v>
      </c>
      <c r="AA23" s="24">
        <v>44743</v>
      </c>
      <c r="AB23" s="24">
        <v>45107</v>
      </c>
      <c r="AE23" s="24">
        <v>44754</v>
      </c>
      <c r="AF23" s="22">
        <v>261</v>
      </c>
      <c r="AG23" s="22">
        <v>1</v>
      </c>
      <c r="AH23" s="22" t="s">
        <v>132</v>
      </c>
      <c r="AJ23" s="22">
        <v>12</v>
      </c>
      <c r="AK23" s="22" t="s">
        <v>148</v>
      </c>
      <c r="AL23" s="22" t="s">
        <v>134</v>
      </c>
      <c r="AM23" s="22" t="s">
        <v>135</v>
      </c>
      <c r="AN23" s="22" t="s">
        <v>155</v>
      </c>
      <c r="AO23" s="22" t="s">
        <v>136</v>
      </c>
      <c r="AQ23" s="22">
        <v>1</v>
      </c>
      <c r="AR23" s="22">
        <v>0</v>
      </c>
      <c r="AS23" s="22">
        <v>21100</v>
      </c>
      <c r="AT23" s="22" t="s">
        <v>137</v>
      </c>
      <c r="AU23" s="22" t="s">
        <v>138</v>
      </c>
      <c r="AV23" s="22" t="s">
        <v>139</v>
      </c>
      <c r="AW23" s="22" t="s">
        <v>9</v>
      </c>
      <c r="AX23" s="22">
        <v>1</v>
      </c>
      <c r="AY23" s="22">
        <v>72130</v>
      </c>
      <c r="AZ23" s="22">
        <v>18900</v>
      </c>
      <c r="BA23" s="22">
        <v>1000</v>
      </c>
      <c r="BB23" s="22">
        <v>0</v>
      </c>
      <c r="BC23" s="22">
        <v>5</v>
      </c>
      <c r="BD23" s="22">
        <v>100</v>
      </c>
      <c r="BM23" s="22">
        <v>0</v>
      </c>
      <c r="BR23" s="22">
        <v>33421</v>
      </c>
      <c r="BS23" s="22" t="s">
        <v>124</v>
      </c>
      <c r="BT23" s="22" t="s">
        <v>149</v>
      </c>
      <c r="BY23" s="22">
        <v>0</v>
      </c>
    </row>
    <row r="24" spans="1:77" s="22" customFormat="1">
      <c r="A24" s="22">
        <v>2023</v>
      </c>
      <c r="B24" s="22">
        <v>47003</v>
      </c>
      <c r="C24" s="22">
        <v>12325</v>
      </c>
      <c r="D24" s="22" t="s">
        <v>221</v>
      </c>
      <c r="E24"/>
      <c r="F24" t="s">
        <v>222</v>
      </c>
      <c r="G24">
        <v>11</v>
      </c>
      <c r="H24">
        <v>261</v>
      </c>
      <c r="I24" t="s">
        <v>126</v>
      </c>
      <c r="J24" s="22">
        <v>1</v>
      </c>
      <c r="K24" s="22">
        <v>0</v>
      </c>
      <c r="L24" s="23">
        <v>47943</v>
      </c>
      <c r="M24" s="22">
        <v>0</v>
      </c>
      <c r="N24" s="22">
        <v>1</v>
      </c>
      <c r="O24" s="22">
        <v>1</v>
      </c>
      <c r="P24" s="22">
        <v>8</v>
      </c>
      <c r="Q24" s="22">
        <v>12</v>
      </c>
      <c r="S24" s="22">
        <v>22</v>
      </c>
      <c r="T24" s="22" t="s">
        <v>223</v>
      </c>
      <c r="U24" s="22" t="s">
        <v>128</v>
      </c>
      <c r="V24" s="22">
        <v>0</v>
      </c>
      <c r="W24" s="22" t="s">
        <v>129</v>
      </c>
      <c r="X24" s="22" t="s">
        <v>224</v>
      </c>
      <c r="Y24" s="22" t="s">
        <v>225</v>
      </c>
      <c r="Z24" s="22" t="s">
        <v>226</v>
      </c>
      <c r="AA24" s="24">
        <v>44743</v>
      </c>
      <c r="AB24" s="24">
        <v>45107</v>
      </c>
      <c r="AE24" s="24">
        <v>44754</v>
      </c>
      <c r="AF24" s="22">
        <v>261</v>
      </c>
      <c r="AG24" s="22">
        <v>2088</v>
      </c>
      <c r="AH24" s="22" t="s">
        <v>227</v>
      </c>
      <c r="AJ24" s="22">
        <v>15</v>
      </c>
      <c r="AK24" s="22" t="s">
        <v>228</v>
      </c>
      <c r="AL24" s="22" t="s">
        <v>134</v>
      </c>
      <c r="AM24" s="22" t="s">
        <v>135</v>
      </c>
      <c r="AN24" s="22" t="s">
        <v>155</v>
      </c>
      <c r="AO24" s="22" t="s">
        <v>136</v>
      </c>
      <c r="AQ24" s="22">
        <v>1</v>
      </c>
      <c r="AR24" s="22">
        <v>0</v>
      </c>
      <c r="AS24" s="22">
        <v>21100</v>
      </c>
      <c r="AT24" s="22" t="s">
        <v>137</v>
      </c>
      <c r="AU24" s="22" t="s">
        <v>138</v>
      </c>
      <c r="AV24" s="22" t="s">
        <v>139</v>
      </c>
      <c r="AW24" s="22" t="s">
        <v>9</v>
      </c>
      <c r="AX24" s="22">
        <v>1</v>
      </c>
      <c r="AY24" s="22">
        <v>72130</v>
      </c>
      <c r="AZ24" s="22">
        <v>18900</v>
      </c>
      <c r="BA24" s="22">
        <v>1000</v>
      </c>
      <c r="BB24" s="22">
        <v>0</v>
      </c>
      <c r="BC24" s="22">
        <v>5</v>
      </c>
      <c r="BD24" s="22">
        <v>100</v>
      </c>
      <c r="BM24" s="22">
        <v>0</v>
      </c>
      <c r="BR24" s="22">
        <v>43046</v>
      </c>
      <c r="BS24" s="22" t="s">
        <v>153</v>
      </c>
      <c r="BT24" s="22" t="s">
        <v>154</v>
      </c>
      <c r="BY24" s="22">
        <v>0</v>
      </c>
    </row>
    <row r="28" spans="1:77">
      <c r="L28" s="8">
        <f>SUM(L2,L5:L24)</f>
        <v>1719165.7778449999</v>
      </c>
    </row>
    <row r="30" spans="1:77">
      <c r="D30" t="s">
        <v>229</v>
      </c>
      <c r="BQ30" t="s">
        <v>230</v>
      </c>
    </row>
    <row r="32" spans="1:77">
      <c r="BP32" s="3">
        <v>335365</v>
      </c>
      <c r="BQ32" t="s">
        <v>231</v>
      </c>
      <c r="BR32" s="2">
        <v>79046.649999999994</v>
      </c>
      <c r="BS32" s="9">
        <f>BR32/BP34</f>
        <v>6.1732966139512985E-2</v>
      </c>
    </row>
    <row r="33" spans="68:71">
      <c r="BP33" s="2">
        <v>945095.91</v>
      </c>
      <c r="BQ33" t="s">
        <v>232</v>
      </c>
      <c r="BR33" s="2">
        <v>104886.29</v>
      </c>
      <c r="BS33" s="9">
        <f>BR33/BP34</f>
        <v>8.1912918372494467E-2</v>
      </c>
    </row>
    <row r="34" spans="68:71">
      <c r="BP34" s="11">
        <f>SUM(BP32:BP33)</f>
        <v>1280460.9100000001</v>
      </c>
      <c r="BQ34" t="s">
        <v>233</v>
      </c>
      <c r="BR34" s="2">
        <v>3205.87</v>
      </c>
      <c r="BS34" s="9">
        <f>BR34/BP34</f>
        <v>2.5036843959570774E-3</v>
      </c>
    </row>
    <row r="35" spans="68:71">
      <c r="BP35" s="3"/>
      <c r="BQ35" t="s">
        <v>234</v>
      </c>
      <c r="BR35" s="2">
        <v>94351.1</v>
      </c>
      <c r="BS35" s="9">
        <f>BR35/BP34</f>
        <v>7.3685263847687463E-2</v>
      </c>
    </row>
    <row r="36" spans="68:71">
      <c r="BP36" s="3"/>
      <c r="BQ36" t="s">
        <v>235</v>
      </c>
      <c r="BR36" s="2">
        <v>3360</v>
      </c>
      <c r="BS36" s="9">
        <f>BR36/BP34</f>
        <v>2.6240551146539878E-3</v>
      </c>
    </row>
    <row r="37" spans="68:71">
      <c r="BQ37" t="s">
        <v>236</v>
      </c>
      <c r="BR37" s="2">
        <v>18566.7</v>
      </c>
      <c r="BS37" s="9">
        <f>BR37/BP34</f>
        <v>1.4500013124180417E-2</v>
      </c>
    </row>
    <row r="38" spans="68:71">
      <c r="BS38" s="10">
        <f>SUM(BS32:BS37)</f>
        <v>0.23695890099448638</v>
      </c>
    </row>
    <row r="43" spans="68:71">
      <c r="BP43" s="8">
        <v>1719165.7799999998</v>
      </c>
      <c r="BQ43" t="s">
        <v>231</v>
      </c>
      <c r="BR43">
        <v>6.1732966139512985E-2</v>
      </c>
      <c r="BS43" s="8">
        <f>$BP$43*BR43</f>
        <v>106129.20288494942</v>
      </c>
    </row>
    <row r="44" spans="68:71">
      <c r="BQ44" t="s">
        <v>232</v>
      </c>
      <c r="BR44">
        <v>8.1912918372494467E-2</v>
      </c>
      <c r="BS44" s="8">
        <f t="shared" ref="BS44:BS48" si="0">$BP$43*BR44</f>
        <v>140821.88620592575</v>
      </c>
    </row>
    <row r="45" spans="68:71">
      <c r="BQ45" t="s">
        <v>233</v>
      </c>
      <c r="BR45">
        <v>2.5036843959570774E-3</v>
      </c>
      <c r="BS45" s="8">
        <f t="shared" si="0"/>
        <v>4304.2485374493772</v>
      </c>
    </row>
    <row r="46" spans="68:71">
      <c r="BQ46" t="s">
        <v>234</v>
      </c>
      <c r="BR46">
        <v>7.3685263847687463E-2</v>
      </c>
      <c r="BS46" s="8">
        <f t="shared" si="0"/>
        <v>126677.1840972154</v>
      </c>
    </row>
    <row r="47" spans="68:71">
      <c r="BQ47" t="s">
        <v>235</v>
      </c>
      <c r="BR47">
        <v>2.6240551146539878E-3</v>
      </c>
      <c r="BS47" s="8">
        <f t="shared" si="0"/>
        <v>4511.1857579471116</v>
      </c>
    </row>
    <row r="48" spans="68:71">
      <c r="BQ48" t="s">
        <v>236</v>
      </c>
      <c r="BR48">
        <v>1.4500013124180417E-2</v>
      </c>
      <c r="BS48" s="8">
        <f t="shared" si="0"/>
        <v>24927.926372641861</v>
      </c>
    </row>
    <row r="50" spans="71:71">
      <c r="BS50" s="8">
        <f>SUBTOTAL(9,BS43:BS49)</f>
        <v>407371.6338561289</v>
      </c>
    </row>
    <row r="51" spans="71:71">
      <c r="BS51" s="8"/>
    </row>
  </sheetData>
  <autoFilter ref="A1:CA24" xr:uid="{00000000-0001-0000-0000-000000000000}">
    <filterColumn colId="51">
      <filters>
        <filter val="18900"/>
      </filters>
    </filterColumn>
    <sortState xmlns:xlrd2="http://schemas.microsoft.com/office/spreadsheetml/2017/richdata2" ref="A2:CA24">
      <sortCondition ref="AW1:AW2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HighlightedWithin xmlns="4d3f3610-0b23-4f3c-b21d-f7617cab40d6" xsi:nil="true"/>
    <TaxCatchAll xmlns="88bc45f0-fb64-44cc-bf44-f9f8397c9796" xsi:nil="true"/>
    <lcf76f155ced4ddcb4097134ff3c332f xmlns="4d3f3610-0b23-4f3c-b21d-f7617cab40d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0C9E85BC39C43B1D35CEACD83600E" ma:contentTypeVersion="17" ma:contentTypeDescription="Create a new document." ma:contentTypeScope="" ma:versionID="52330461a9484d31eccc03e5e6f5329d">
  <xsd:schema xmlns:xsd="http://www.w3.org/2001/XMLSchema" xmlns:xs="http://www.w3.org/2001/XMLSchema" xmlns:p="http://schemas.microsoft.com/office/2006/metadata/properties" xmlns:ns2="4d3f3610-0b23-4f3c-b21d-f7617cab40d6" xmlns:ns3="88bc45f0-fb64-44cc-bf44-f9f8397c9796" targetNamespace="http://schemas.microsoft.com/office/2006/metadata/properties" ma:root="true" ma:fieldsID="4c3bd4afaf7b778bd15157e360c319c9" ns2:_="" ns3:_="">
    <xsd:import namespace="4d3f3610-0b23-4f3c-b21d-f7617cab40d6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CheckHighlightedWithi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f3610-0b23-4f3c-b21d-f7617cab4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heckHighlightedWithin" ma:index="20" nillable="true" ma:displayName="Check Highlighted Within" ma:format="Dropdown" ma:internalName="CheckHighlightedWithin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2B8A4F-077B-4084-8ED9-DEB9CF2DF09B}"/>
</file>

<file path=customXml/itemProps2.xml><?xml version="1.0" encoding="utf-8"?>
<ds:datastoreItem xmlns:ds="http://schemas.openxmlformats.org/officeDocument/2006/customXml" ds:itemID="{1456A4F5-0DC2-422A-95F4-7CCD9233EB1D}"/>
</file>

<file path=customXml/itemProps3.xml><?xml version="1.0" encoding="utf-8"?>
<ds:datastoreItem xmlns:ds="http://schemas.openxmlformats.org/officeDocument/2006/customXml" ds:itemID="{69BF4BFA-436F-4543-852E-D60724645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TITO  LANGSTON</dc:creator>
  <cp:keywords/>
  <dc:description/>
  <cp:lastModifiedBy/>
  <cp:revision/>
  <dcterms:created xsi:type="dcterms:W3CDTF">2022-07-28T17:55:46Z</dcterms:created>
  <dcterms:modified xsi:type="dcterms:W3CDTF">2022-09-21T23:44:14Z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0x010100B150C9E85BC39C43B1D35CEACD83600E</vt:lpwstr>
  </property>
</Properties>
</file>