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ystems Management\CPO Website Administration\TN.gov\GoDBE\Events and Publications\Events\"/>
    </mc:Choice>
  </mc:AlternateContent>
  <xr:revisionPtr revIDLastSave="0" documentId="8_{6F61461A-3128-4EEB-9FFF-2D20B771F63E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K7" i="1" s="1"/>
  <c r="F8" i="1"/>
  <c r="J8" i="1" s="1"/>
  <c r="F9" i="1"/>
  <c r="K9" i="1" s="1"/>
  <c r="F10" i="1"/>
  <c r="I10" i="1" s="1"/>
  <c r="F11" i="1"/>
  <c r="K11" i="1" s="1"/>
  <c r="F12" i="1"/>
  <c r="I12" i="1" s="1"/>
  <c r="F13" i="1"/>
  <c r="K13" i="1" s="1"/>
  <c r="F14" i="1"/>
  <c r="J14" i="1" s="1"/>
  <c r="F15" i="1"/>
  <c r="Q15" i="1" s="1"/>
  <c r="F16" i="1"/>
  <c r="J16" i="1" s="1"/>
  <c r="F17" i="1"/>
  <c r="Q17" i="1" s="1"/>
  <c r="F18" i="1"/>
  <c r="K18" i="1" s="1"/>
  <c r="F19" i="1"/>
  <c r="Q19" i="1" s="1"/>
  <c r="E20" i="1"/>
  <c r="D20" i="1"/>
  <c r="C20" i="1"/>
  <c r="B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Q12" i="1"/>
  <c r="J12" i="1"/>
  <c r="H12" i="1"/>
  <c r="G12" i="1"/>
  <c r="Q11" i="1"/>
  <c r="J11" i="1"/>
  <c r="I11" i="1"/>
  <c r="H11" i="1"/>
  <c r="G11" i="1"/>
  <c r="H10" i="1"/>
  <c r="G10" i="1"/>
  <c r="H9" i="1"/>
  <c r="G9" i="1"/>
  <c r="H8" i="1"/>
  <c r="G8" i="1"/>
  <c r="H7" i="1"/>
  <c r="G7" i="1"/>
  <c r="K12" i="1" l="1"/>
  <c r="I17" i="1"/>
  <c r="I9" i="1"/>
  <c r="L9" i="1" s="1"/>
  <c r="O9" i="1" s="1"/>
  <c r="I14" i="1"/>
  <c r="Q10" i="1"/>
  <c r="J18" i="1"/>
  <c r="I8" i="1"/>
  <c r="K8" i="1"/>
  <c r="L8" i="1" s="1"/>
  <c r="Q13" i="1"/>
  <c r="I16" i="1"/>
  <c r="Q7" i="1"/>
  <c r="Q9" i="1"/>
  <c r="I7" i="1"/>
  <c r="L7" i="1" s="1"/>
  <c r="M7" i="1" s="1"/>
  <c r="Q8" i="1"/>
  <c r="Q16" i="1"/>
  <c r="J7" i="1"/>
  <c r="J13" i="1"/>
  <c r="J15" i="1"/>
  <c r="K16" i="1"/>
  <c r="I13" i="1"/>
  <c r="L13" i="1" s="1"/>
  <c r="M13" i="1" s="1"/>
  <c r="K15" i="1"/>
  <c r="J17" i="1"/>
  <c r="J9" i="1"/>
  <c r="K17" i="1"/>
  <c r="L17" i="1" s="1"/>
  <c r="M17" i="1" s="1"/>
  <c r="K19" i="1"/>
  <c r="L11" i="1"/>
  <c r="O11" i="1" s="1"/>
  <c r="K10" i="1"/>
  <c r="L10" i="1" s="1"/>
  <c r="O10" i="1" s="1"/>
  <c r="Q14" i="1"/>
  <c r="I18" i="1"/>
  <c r="L18" i="1" s="1"/>
  <c r="O18" i="1" s="1"/>
  <c r="J10" i="1"/>
  <c r="L12" i="1"/>
  <c r="O12" i="1" s="1"/>
  <c r="K14" i="1"/>
  <c r="I15" i="1"/>
  <c r="Q18" i="1"/>
  <c r="J19" i="1"/>
  <c r="I19" i="1"/>
  <c r="G20" i="1"/>
  <c r="F20" i="1"/>
  <c r="L14" i="1" l="1"/>
  <c r="O14" i="1" s="1"/>
  <c r="N18" i="1"/>
  <c r="N9" i="1"/>
  <c r="M9" i="1"/>
  <c r="P9" i="1" s="1"/>
  <c r="L16" i="1"/>
  <c r="M16" i="1" s="1"/>
  <c r="O8" i="1"/>
  <c r="N8" i="1"/>
  <c r="M12" i="1"/>
  <c r="P12" i="1" s="1"/>
  <c r="N12" i="1"/>
  <c r="M8" i="1"/>
  <c r="O7" i="1"/>
  <c r="P7" i="1" s="1"/>
  <c r="N11" i="1"/>
  <c r="Q20" i="1"/>
  <c r="N7" i="1"/>
  <c r="M14" i="1"/>
  <c r="N14" i="1"/>
  <c r="O13" i="1"/>
  <c r="P13" i="1" s="1"/>
  <c r="N13" i="1"/>
  <c r="O17" i="1"/>
  <c r="P17" i="1" s="1"/>
  <c r="N17" i="1"/>
  <c r="O16" i="1"/>
  <c r="P16" i="1" s="1"/>
  <c r="N10" i="1"/>
  <c r="L19" i="1"/>
  <c r="M19" i="1" s="1"/>
  <c r="L15" i="1"/>
  <c r="M15" i="1" s="1"/>
  <c r="M11" i="1"/>
  <c r="P11" i="1" s="1"/>
  <c r="M18" i="1"/>
  <c r="P18" i="1" s="1"/>
  <c r="M10" i="1"/>
  <c r="P10" i="1" s="1"/>
  <c r="I20" i="1"/>
  <c r="N16" i="1" l="1"/>
  <c r="P8" i="1"/>
  <c r="P14" i="1"/>
  <c r="O19" i="1"/>
  <c r="P19" i="1" s="1"/>
  <c r="N19" i="1"/>
  <c r="O15" i="1"/>
  <c r="P15" i="1" s="1"/>
  <c r="N15" i="1"/>
  <c r="L20" i="1"/>
  <c r="M20" i="1" l="1"/>
  <c r="N20" i="1"/>
  <c r="O20" i="1"/>
  <c r="P20" i="1" l="1"/>
</calcChain>
</file>

<file path=xl/sharedStrings.xml><?xml version="1.0" encoding="utf-8"?>
<sst xmlns="http://schemas.openxmlformats.org/spreadsheetml/2006/main" count="58" uniqueCount="43">
  <si>
    <t xml:space="preserve"> </t>
  </si>
  <si>
    <r>
      <t xml:space="preserve">  </t>
    </r>
    <r>
      <rPr>
        <i/>
        <u/>
        <sz val="8"/>
        <color indexed="8"/>
        <rFont val="Arial"/>
        <family val="2"/>
      </rPr>
      <t>Contract Price</t>
    </r>
  </si>
  <si>
    <t xml:space="preserve">Original Estimated </t>
  </si>
  <si>
    <r>
      <t xml:space="preserve"> </t>
    </r>
    <r>
      <rPr>
        <i/>
        <u/>
        <sz val="8"/>
        <color indexed="8"/>
        <rFont val="Arial"/>
        <family val="2"/>
      </rPr>
      <t>Total Billed</t>
    </r>
  </si>
  <si>
    <t>Total Revised</t>
  </si>
  <si>
    <t>Estimated</t>
  </si>
  <si>
    <t>Gross Profit</t>
  </si>
  <si>
    <t xml:space="preserve"> Cost and Estimated</t>
  </si>
  <si>
    <t xml:space="preserve"> Billings in Excess</t>
  </si>
  <si>
    <t>Owner / Job Description</t>
  </si>
  <si>
    <r>
      <t xml:space="preserve">  </t>
    </r>
    <r>
      <rPr>
        <i/>
        <u/>
        <sz val="8"/>
        <color indexed="8"/>
        <rFont val="Arial"/>
        <family val="2"/>
      </rPr>
      <t>Plus</t>
    </r>
  </si>
  <si>
    <t>Cost plus Cost</t>
  </si>
  <si>
    <r>
      <t xml:space="preserve"> </t>
    </r>
    <r>
      <rPr>
        <i/>
        <u/>
        <sz val="8"/>
        <color indexed="8"/>
        <rFont val="Arial"/>
        <family val="2"/>
      </rPr>
      <t>to date Incl.</t>
    </r>
  </si>
  <si>
    <r>
      <t xml:space="preserve"> </t>
    </r>
    <r>
      <rPr>
        <i/>
        <u/>
        <sz val="8"/>
        <color indexed="8"/>
        <rFont val="Arial"/>
        <family val="2"/>
      </rPr>
      <t>Total Cost</t>
    </r>
  </si>
  <si>
    <t xml:space="preserve">Gross Profit </t>
  </si>
  <si>
    <t>Revised Est.</t>
  </si>
  <si>
    <t>Percentage</t>
  </si>
  <si>
    <t>Earned to</t>
  </si>
  <si>
    <t xml:space="preserve">to be </t>
  </si>
  <si>
    <t>Earnings in Excess</t>
  </si>
  <si>
    <t xml:space="preserve"> of Cost and Est.</t>
  </si>
  <si>
    <t xml:space="preserve">Pure Job </t>
  </si>
  <si>
    <t xml:space="preserve">Cash Flow </t>
  </si>
  <si>
    <t>(Bond Number)</t>
  </si>
  <si>
    <r>
      <t xml:space="preserve">  </t>
    </r>
    <r>
      <rPr>
        <i/>
        <u/>
        <sz val="8"/>
        <color indexed="8"/>
        <rFont val="Arial"/>
        <family val="2"/>
      </rPr>
      <t>Change Orders</t>
    </r>
  </si>
  <si>
    <t>of Change Orders</t>
  </si>
  <si>
    <r>
      <t xml:space="preserve"> </t>
    </r>
    <r>
      <rPr>
        <i/>
        <u/>
        <sz val="8"/>
        <color indexed="8"/>
        <rFont val="Arial"/>
        <family val="2"/>
      </rPr>
      <t>Retainage</t>
    </r>
  </si>
  <si>
    <r>
      <t xml:space="preserve"> </t>
    </r>
    <r>
      <rPr>
        <i/>
        <u/>
        <sz val="8"/>
        <color indexed="8"/>
        <rFont val="Arial"/>
        <family val="2"/>
      </rPr>
      <t>to Date</t>
    </r>
  </si>
  <si>
    <t>Cost to Complete</t>
  </si>
  <si>
    <t>When Bid $</t>
  </si>
  <si>
    <t xml:space="preserve">  % </t>
  </si>
  <si>
    <t xml:space="preserve">  %  </t>
  </si>
  <si>
    <t>Complete</t>
  </si>
  <si>
    <t>Date</t>
  </si>
  <si>
    <t>Earned</t>
  </si>
  <si>
    <t>of Billings</t>
  </si>
  <si>
    <t xml:space="preserve"> Earnings</t>
  </si>
  <si>
    <t>Borrow</t>
  </si>
  <si>
    <t>Remaining</t>
  </si>
  <si>
    <t>Totals</t>
  </si>
  <si>
    <t>DATE OF REPORT</t>
  </si>
  <si>
    <t>COMPANY NAME</t>
  </si>
  <si>
    <t>SAMPLE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</si>
</sst>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Footlight MT Light"/>
      <family val="1"/>
    </font>
    <font>
      <i/>
      <sz val="9"/>
      <name val="Footlight MT Light"/>
      <family val="1"/>
    </font>
    <font>
      <i/>
      <sz val="8"/>
      <color indexed="8"/>
      <name val="Arial"/>
      <family val="2"/>
    </font>
    <font>
      <i/>
      <u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0" borderId="0" xfId="0" applyFont="1"/>
    <xf numFmtId="164" fontId="2" fillId="0" borderId="0" xfId="1" applyNumberFormat="1" applyFont="1" applyAlignment="1">
      <alignment horizontal="right"/>
    </xf>
    <xf numFmtId="9" fontId="2" fillId="0" borderId="0" xfId="2" applyFont="1"/>
    <xf numFmtId="10" fontId="2" fillId="0" borderId="0" xfId="2" applyNumberFormat="1" applyFont="1"/>
    <xf numFmtId="165" fontId="2" fillId="0" borderId="0" xfId="1" applyNumberFormat="1" applyFont="1" applyAlignment="1">
      <alignment horizontal="right"/>
    </xf>
    <xf numFmtId="165" fontId="2" fillId="0" borderId="0" xfId="1" applyNumberFormat="1" applyFont="1"/>
    <xf numFmtId="165" fontId="2" fillId="0" borderId="0" xfId="1" applyNumberFormat="1" applyFont="1" applyAlignment="1">
      <alignment horizontal="center"/>
    </xf>
    <xf numFmtId="165" fontId="11" fillId="0" borderId="0" xfId="1" applyNumberFormat="1" applyFont="1"/>
    <xf numFmtId="164" fontId="11" fillId="0" borderId="0" xfId="1" applyNumberFormat="1" applyFont="1"/>
    <xf numFmtId="0" fontId="2" fillId="0" borderId="7" xfId="0" applyFont="1" applyBorder="1"/>
    <xf numFmtId="165" fontId="2" fillId="0" borderId="7" xfId="1" applyNumberFormat="1" applyFont="1" applyBorder="1" applyAlignment="1">
      <alignment horizontal="right"/>
    </xf>
    <xf numFmtId="164" fontId="2" fillId="0" borderId="7" xfId="1" applyNumberFormat="1" applyFont="1" applyBorder="1" applyAlignment="1">
      <alignment horizontal="right"/>
    </xf>
    <xf numFmtId="165" fontId="2" fillId="0" borderId="7" xfId="1" applyNumberFormat="1" applyFont="1" applyBorder="1"/>
    <xf numFmtId="9" fontId="2" fillId="0" borderId="7" xfId="2" applyFont="1" applyBorder="1"/>
    <xf numFmtId="10" fontId="2" fillId="0" borderId="7" xfId="2" applyNumberFormat="1" applyFont="1" applyBorder="1"/>
    <xf numFmtId="165" fontId="2" fillId="0" borderId="7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workbookViewId="0">
      <selection activeCell="C17" sqref="C17"/>
    </sheetView>
  </sheetViews>
  <sheetFormatPr defaultRowHeight="15" x14ac:dyDescent="0.25"/>
  <cols>
    <col min="1" max="1" width="19" bestFit="1" customWidth="1"/>
    <col min="2" max="2" width="13.7109375" bestFit="1" customWidth="1"/>
    <col min="3" max="3" width="15.28515625" bestFit="1" customWidth="1"/>
    <col min="4" max="4" width="11.140625" bestFit="1" customWidth="1"/>
    <col min="5" max="5" width="10.7109375" bestFit="1" customWidth="1"/>
    <col min="6" max="6" width="13.7109375" bestFit="1" customWidth="1"/>
    <col min="7" max="7" width="10.5703125" bestFit="1" customWidth="1"/>
    <col min="9" max="9" width="10.42578125" bestFit="1" customWidth="1"/>
    <col min="12" max="13" width="9.5703125" bestFit="1" customWidth="1"/>
    <col min="14" max="14" width="15.7109375" bestFit="1" customWidth="1"/>
    <col min="15" max="15" width="14.7109375" bestFit="1" customWidth="1"/>
    <col min="16" max="16" width="9.5703125" bestFit="1" customWidth="1"/>
    <col min="17" max="17" width="10.28515625" bestFit="1" customWidth="1"/>
  </cols>
  <sheetData>
    <row r="1" spans="1:18" x14ac:dyDescent="0.25">
      <c r="A1" s="25" t="s">
        <v>41</v>
      </c>
      <c r="B1" s="26"/>
      <c r="C1" s="26"/>
      <c r="D1" s="2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thickBot="1" x14ac:dyDescent="0.3">
      <c r="A2" s="28" t="s">
        <v>40</v>
      </c>
      <c r="B2" s="29"/>
      <c r="C2" s="29"/>
      <c r="D2" s="3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4" t="s">
        <v>0</v>
      </c>
      <c r="K3" s="3"/>
      <c r="L3" s="3"/>
      <c r="M3" s="3"/>
      <c r="N3" s="3"/>
      <c r="O3" s="5"/>
      <c r="P3" s="3"/>
      <c r="Q3" s="3"/>
      <c r="R3" s="2"/>
    </row>
    <row r="4" spans="1:18" x14ac:dyDescent="0.25">
      <c r="A4" s="6"/>
      <c r="B4" s="7" t="s">
        <v>1</v>
      </c>
      <c r="C4" s="8" t="s">
        <v>2</v>
      </c>
      <c r="D4" s="6" t="s">
        <v>3</v>
      </c>
      <c r="E4" s="6"/>
      <c r="F4" s="8" t="s">
        <v>4</v>
      </c>
      <c r="G4" s="8" t="s">
        <v>5</v>
      </c>
      <c r="H4" s="8"/>
      <c r="I4" s="6"/>
      <c r="J4" s="8"/>
      <c r="K4" s="8"/>
      <c r="L4" s="8" t="s">
        <v>6</v>
      </c>
      <c r="M4" s="8" t="s">
        <v>6</v>
      </c>
      <c r="N4" s="8" t="s">
        <v>7</v>
      </c>
      <c r="O4" s="8" t="s">
        <v>8</v>
      </c>
      <c r="P4" s="8"/>
      <c r="Q4" s="8"/>
      <c r="R4" s="9"/>
    </row>
    <row r="5" spans="1:18" x14ac:dyDescent="0.25">
      <c r="A5" s="8" t="s">
        <v>9</v>
      </c>
      <c r="B5" s="7" t="s">
        <v>10</v>
      </c>
      <c r="C5" s="8" t="s">
        <v>11</v>
      </c>
      <c r="D5" s="6" t="s">
        <v>12</v>
      </c>
      <c r="E5" s="7" t="s">
        <v>13</v>
      </c>
      <c r="F5" s="8" t="s">
        <v>5</v>
      </c>
      <c r="G5" s="8" t="s">
        <v>14</v>
      </c>
      <c r="H5" s="8"/>
      <c r="I5" s="8" t="s">
        <v>15</v>
      </c>
      <c r="J5" s="8"/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9"/>
    </row>
    <row r="6" spans="1:18" x14ac:dyDescent="0.25">
      <c r="A6" s="7" t="s">
        <v>23</v>
      </c>
      <c r="B6" s="7" t="s">
        <v>24</v>
      </c>
      <c r="C6" s="8" t="s">
        <v>25</v>
      </c>
      <c r="D6" s="6" t="s">
        <v>26</v>
      </c>
      <c r="E6" s="7" t="s">
        <v>27</v>
      </c>
      <c r="F6" s="8" t="s">
        <v>28</v>
      </c>
      <c r="G6" s="8" t="s">
        <v>29</v>
      </c>
      <c r="H6" s="8" t="s">
        <v>30</v>
      </c>
      <c r="I6" s="8" t="s">
        <v>6</v>
      </c>
      <c r="J6" s="8" t="s">
        <v>31</v>
      </c>
      <c r="K6" s="8" t="s">
        <v>32</v>
      </c>
      <c r="L6" s="8" t="s">
        <v>33</v>
      </c>
      <c r="M6" s="8" t="s">
        <v>34</v>
      </c>
      <c r="N6" s="8" t="s">
        <v>35</v>
      </c>
      <c r="O6" s="8" t="s">
        <v>36</v>
      </c>
      <c r="P6" s="8" t="s">
        <v>37</v>
      </c>
      <c r="Q6" s="8" t="s">
        <v>38</v>
      </c>
      <c r="R6" s="9"/>
    </row>
    <row r="7" spans="1:18" x14ac:dyDescent="0.25">
      <c r="A7" s="1" t="s">
        <v>42</v>
      </c>
      <c r="B7" s="13">
        <v>2585497.46</v>
      </c>
      <c r="C7" s="13">
        <v>1809848.3200000001</v>
      </c>
      <c r="D7" s="13">
        <v>493300</v>
      </c>
      <c r="E7" s="13">
        <v>404826</v>
      </c>
      <c r="F7" s="10">
        <f t="shared" ref="F7:F19" si="0">C7-E7</f>
        <v>1405022.32</v>
      </c>
      <c r="G7" s="14">
        <f t="shared" ref="G7:G19" si="1">+B7-C7</f>
        <v>775649.1399999999</v>
      </c>
      <c r="H7" s="11">
        <f t="shared" ref="H7:H19" si="2">IF(B7&gt;0,1-C7/B7," ")</f>
        <v>0.299999962096269</v>
      </c>
      <c r="I7" s="14">
        <f t="shared" ref="I7:I19" si="3">+B7-(E7+F7)</f>
        <v>775649.1399999999</v>
      </c>
      <c r="J7" s="11">
        <f t="shared" ref="J7:J19" si="4">1-((E7+F7)/B7)</f>
        <v>0.299999962096269</v>
      </c>
      <c r="K7" s="12">
        <f t="shared" ref="K7:K19" si="5">+E7/(E7+F7)</f>
        <v>0.22367951807143704</v>
      </c>
      <c r="L7" s="14">
        <f t="shared" ref="L7:L10" si="6">IF(I7&lt;0,I7,(I7*K7))</f>
        <v>173496.82582772459</v>
      </c>
      <c r="M7" s="14">
        <f t="shared" ref="M7:M10" si="7">+I7-L7</f>
        <v>602152.31417227536</v>
      </c>
      <c r="N7" s="15">
        <f t="shared" ref="N7:N10" si="8">+IF(E7+L7-D7&lt;0,0,+E7+L7-D7)</f>
        <v>85022.825827724533</v>
      </c>
      <c r="O7" s="15">
        <f t="shared" ref="O7:O10" si="9">+IF(D7-(E7+L7)&lt;0,0,+D7-(E7+L7))</f>
        <v>0</v>
      </c>
      <c r="P7" s="14">
        <f t="shared" ref="P7:P10" si="10">IF(O7-M7&lt;0,0,O7-M7)</f>
        <v>0</v>
      </c>
      <c r="Q7" s="14">
        <f t="shared" ref="Q7:Q19" si="11">(B7-D7)-F7</f>
        <v>687175.1399999999</v>
      </c>
      <c r="R7" s="1"/>
    </row>
    <row r="8" spans="1:18" x14ac:dyDescent="0.25">
      <c r="A8" s="1" t="s">
        <v>0</v>
      </c>
      <c r="B8" s="13">
        <v>0</v>
      </c>
      <c r="C8" s="13">
        <v>0</v>
      </c>
      <c r="D8" s="13">
        <v>0</v>
      </c>
      <c r="E8" s="13">
        <v>0</v>
      </c>
      <c r="F8" s="10">
        <f t="shared" si="0"/>
        <v>0</v>
      </c>
      <c r="G8" s="14">
        <f t="shared" si="1"/>
        <v>0</v>
      </c>
      <c r="H8" s="11" t="str">
        <f t="shared" si="2"/>
        <v xml:space="preserve"> </v>
      </c>
      <c r="I8" s="14">
        <f t="shared" si="3"/>
        <v>0</v>
      </c>
      <c r="J8" s="11" t="e">
        <f t="shared" si="4"/>
        <v>#DIV/0!</v>
      </c>
      <c r="K8" s="12" t="e">
        <f t="shared" si="5"/>
        <v>#DIV/0!</v>
      </c>
      <c r="L8" s="14" t="e">
        <f t="shared" si="6"/>
        <v>#DIV/0!</v>
      </c>
      <c r="M8" s="14" t="e">
        <f t="shared" si="7"/>
        <v>#DIV/0!</v>
      </c>
      <c r="N8" s="15" t="e">
        <f t="shared" si="8"/>
        <v>#DIV/0!</v>
      </c>
      <c r="O8" s="15" t="e">
        <f t="shared" si="9"/>
        <v>#DIV/0!</v>
      </c>
      <c r="P8" s="14" t="e">
        <f t="shared" si="10"/>
        <v>#DIV/0!</v>
      </c>
      <c r="Q8" s="14">
        <f t="shared" si="11"/>
        <v>0</v>
      </c>
      <c r="R8" s="1"/>
    </row>
    <row r="9" spans="1:18" x14ac:dyDescent="0.25">
      <c r="A9" s="1" t="s">
        <v>0</v>
      </c>
      <c r="B9" s="13">
        <v>0</v>
      </c>
      <c r="C9" s="13">
        <v>0</v>
      </c>
      <c r="D9" s="13">
        <v>0</v>
      </c>
      <c r="E9" s="13">
        <v>0</v>
      </c>
      <c r="F9" s="10">
        <f t="shared" si="0"/>
        <v>0</v>
      </c>
      <c r="G9" s="14">
        <f t="shared" si="1"/>
        <v>0</v>
      </c>
      <c r="H9" s="11" t="str">
        <f t="shared" si="2"/>
        <v xml:space="preserve"> </v>
      </c>
      <c r="I9" s="14">
        <f t="shared" si="3"/>
        <v>0</v>
      </c>
      <c r="J9" s="11" t="e">
        <f t="shared" si="4"/>
        <v>#DIV/0!</v>
      </c>
      <c r="K9" s="12" t="e">
        <f t="shared" si="5"/>
        <v>#DIV/0!</v>
      </c>
      <c r="L9" s="14" t="e">
        <f t="shared" si="6"/>
        <v>#DIV/0!</v>
      </c>
      <c r="M9" s="14" t="e">
        <f t="shared" si="7"/>
        <v>#DIV/0!</v>
      </c>
      <c r="N9" s="15" t="e">
        <f t="shared" si="8"/>
        <v>#DIV/0!</v>
      </c>
      <c r="O9" s="15" t="e">
        <f t="shared" si="9"/>
        <v>#DIV/0!</v>
      </c>
      <c r="P9" s="14" t="e">
        <f t="shared" si="10"/>
        <v>#DIV/0!</v>
      </c>
      <c r="Q9" s="14">
        <f t="shared" si="11"/>
        <v>0</v>
      </c>
      <c r="R9" s="1"/>
    </row>
    <row r="10" spans="1:18" x14ac:dyDescent="0.25">
      <c r="A10" s="1" t="s">
        <v>0</v>
      </c>
      <c r="B10" s="13">
        <v>0</v>
      </c>
      <c r="C10" s="13">
        <v>0</v>
      </c>
      <c r="D10" s="13">
        <v>0</v>
      </c>
      <c r="E10" s="13">
        <v>0</v>
      </c>
      <c r="F10" s="10">
        <f t="shared" si="0"/>
        <v>0</v>
      </c>
      <c r="G10" s="14">
        <f t="shared" si="1"/>
        <v>0</v>
      </c>
      <c r="H10" s="11" t="str">
        <f t="shared" si="2"/>
        <v xml:space="preserve"> </v>
      </c>
      <c r="I10" s="14">
        <f t="shared" si="3"/>
        <v>0</v>
      </c>
      <c r="J10" s="11" t="e">
        <f t="shared" si="4"/>
        <v>#DIV/0!</v>
      </c>
      <c r="K10" s="12" t="e">
        <f t="shared" si="5"/>
        <v>#DIV/0!</v>
      </c>
      <c r="L10" s="14" t="e">
        <f t="shared" si="6"/>
        <v>#DIV/0!</v>
      </c>
      <c r="M10" s="14" t="e">
        <f t="shared" si="7"/>
        <v>#DIV/0!</v>
      </c>
      <c r="N10" s="15" t="e">
        <f t="shared" si="8"/>
        <v>#DIV/0!</v>
      </c>
      <c r="O10" s="15" t="e">
        <f t="shared" si="9"/>
        <v>#DIV/0!</v>
      </c>
      <c r="P10" s="14" t="e">
        <f t="shared" si="10"/>
        <v>#DIV/0!</v>
      </c>
      <c r="Q10" s="14">
        <f t="shared" si="11"/>
        <v>0</v>
      </c>
      <c r="R10" s="1"/>
    </row>
    <row r="11" spans="1:18" x14ac:dyDescent="0.25">
      <c r="A11" s="1" t="s">
        <v>0</v>
      </c>
      <c r="B11" s="13">
        <v>0</v>
      </c>
      <c r="C11" s="13">
        <v>0</v>
      </c>
      <c r="D11" s="13">
        <v>0</v>
      </c>
      <c r="E11" s="13">
        <v>0</v>
      </c>
      <c r="F11" s="10">
        <f t="shared" si="0"/>
        <v>0</v>
      </c>
      <c r="G11" s="14">
        <f t="shared" si="1"/>
        <v>0</v>
      </c>
      <c r="H11" s="11" t="str">
        <f t="shared" si="2"/>
        <v xml:space="preserve"> </v>
      </c>
      <c r="I11" s="14">
        <f t="shared" si="3"/>
        <v>0</v>
      </c>
      <c r="J11" s="11" t="e">
        <f t="shared" si="4"/>
        <v>#DIV/0!</v>
      </c>
      <c r="K11" s="12" t="e">
        <f t="shared" si="5"/>
        <v>#DIV/0!</v>
      </c>
      <c r="L11" s="14" t="e">
        <f>IF(I11&lt;0,I11,(I11*K11))</f>
        <v>#DIV/0!</v>
      </c>
      <c r="M11" s="14" t="e">
        <f>+I11-L11</f>
        <v>#DIV/0!</v>
      </c>
      <c r="N11" s="15" t="e">
        <f>+IF(E11+L11-D11&lt;0,0,+E11+L11-D11)</f>
        <v>#DIV/0!</v>
      </c>
      <c r="O11" s="15" t="e">
        <f>+IF(D11-(E11+L11)&lt;0,0,+D11-(E11+L11))</f>
        <v>#DIV/0!</v>
      </c>
      <c r="P11" s="14" t="e">
        <f>IF(O11-M11&lt;0,0,O11-M11)</f>
        <v>#DIV/0!</v>
      </c>
      <c r="Q11" s="14">
        <f t="shared" si="11"/>
        <v>0</v>
      </c>
      <c r="R11" s="1"/>
    </row>
    <row r="12" spans="1:18" x14ac:dyDescent="0.25">
      <c r="A12" s="1" t="s">
        <v>0</v>
      </c>
      <c r="B12" s="13">
        <v>0</v>
      </c>
      <c r="C12" s="13">
        <v>0</v>
      </c>
      <c r="D12" s="13">
        <v>0</v>
      </c>
      <c r="E12" s="13">
        <v>0</v>
      </c>
      <c r="F12" s="10">
        <f t="shared" si="0"/>
        <v>0</v>
      </c>
      <c r="G12" s="14">
        <f t="shared" si="1"/>
        <v>0</v>
      </c>
      <c r="H12" s="11" t="str">
        <f t="shared" si="2"/>
        <v xml:space="preserve"> </v>
      </c>
      <c r="I12" s="14">
        <f t="shared" si="3"/>
        <v>0</v>
      </c>
      <c r="J12" s="11" t="e">
        <f t="shared" si="4"/>
        <v>#DIV/0!</v>
      </c>
      <c r="K12" s="12" t="e">
        <f t="shared" si="5"/>
        <v>#DIV/0!</v>
      </c>
      <c r="L12" s="14" t="e">
        <f t="shared" ref="L12:L19" si="12">IF(I12&lt;0,I12,(I12*K12))</f>
        <v>#DIV/0!</v>
      </c>
      <c r="M12" s="14" t="e">
        <f t="shared" ref="M12:M19" si="13">+I12-L12</f>
        <v>#DIV/0!</v>
      </c>
      <c r="N12" s="15" t="e">
        <f t="shared" ref="N12:N19" si="14">+IF(E12+L12-D12&lt;0,0,+E12+L12-D12)</f>
        <v>#DIV/0!</v>
      </c>
      <c r="O12" s="15" t="e">
        <f t="shared" ref="O12:O19" si="15">+IF(D12-(E12+L12)&lt;0,0,+D12-(E12+L12))</f>
        <v>#DIV/0!</v>
      </c>
      <c r="P12" s="14" t="e">
        <f t="shared" ref="P12:P19" si="16">IF(O12-M12&lt;0,0,O12-M12)</f>
        <v>#DIV/0!</v>
      </c>
      <c r="Q12" s="14">
        <f t="shared" si="11"/>
        <v>0</v>
      </c>
      <c r="R12" s="1"/>
    </row>
    <row r="13" spans="1:18" x14ac:dyDescent="0.25">
      <c r="A13" s="1" t="s">
        <v>0</v>
      </c>
      <c r="B13" s="13">
        <v>0</v>
      </c>
      <c r="C13" s="13">
        <v>0</v>
      </c>
      <c r="D13" s="13">
        <v>0</v>
      </c>
      <c r="E13" s="13">
        <v>0</v>
      </c>
      <c r="F13" s="10">
        <f t="shared" si="0"/>
        <v>0</v>
      </c>
      <c r="G13" s="14">
        <f t="shared" si="1"/>
        <v>0</v>
      </c>
      <c r="H13" s="11" t="str">
        <f t="shared" si="2"/>
        <v xml:space="preserve"> </v>
      </c>
      <c r="I13" s="14">
        <f t="shared" si="3"/>
        <v>0</v>
      </c>
      <c r="J13" s="11" t="e">
        <f t="shared" si="4"/>
        <v>#DIV/0!</v>
      </c>
      <c r="K13" s="12" t="e">
        <f t="shared" si="5"/>
        <v>#DIV/0!</v>
      </c>
      <c r="L13" s="14" t="e">
        <f t="shared" si="12"/>
        <v>#DIV/0!</v>
      </c>
      <c r="M13" s="14" t="e">
        <f t="shared" si="13"/>
        <v>#DIV/0!</v>
      </c>
      <c r="N13" s="15" t="e">
        <f t="shared" si="14"/>
        <v>#DIV/0!</v>
      </c>
      <c r="O13" s="15" t="e">
        <f t="shared" si="15"/>
        <v>#DIV/0!</v>
      </c>
      <c r="P13" s="14" t="e">
        <f t="shared" si="16"/>
        <v>#DIV/0!</v>
      </c>
      <c r="Q13" s="14">
        <f t="shared" si="11"/>
        <v>0</v>
      </c>
      <c r="R13" s="1"/>
    </row>
    <row r="14" spans="1:18" x14ac:dyDescent="0.25">
      <c r="A14" s="1" t="s">
        <v>0</v>
      </c>
      <c r="B14" s="13">
        <v>0</v>
      </c>
      <c r="C14" s="13">
        <v>0</v>
      </c>
      <c r="D14" s="13">
        <v>0</v>
      </c>
      <c r="E14" s="13">
        <v>0</v>
      </c>
      <c r="F14" s="10">
        <f t="shared" si="0"/>
        <v>0</v>
      </c>
      <c r="G14" s="14">
        <f t="shared" si="1"/>
        <v>0</v>
      </c>
      <c r="H14" s="11" t="str">
        <f t="shared" si="2"/>
        <v xml:space="preserve"> </v>
      </c>
      <c r="I14" s="14">
        <f t="shared" si="3"/>
        <v>0</v>
      </c>
      <c r="J14" s="11" t="e">
        <f t="shared" si="4"/>
        <v>#DIV/0!</v>
      </c>
      <c r="K14" s="12" t="e">
        <f t="shared" si="5"/>
        <v>#DIV/0!</v>
      </c>
      <c r="L14" s="14" t="e">
        <f t="shared" si="12"/>
        <v>#DIV/0!</v>
      </c>
      <c r="M14" s="14" t="e">
        <f t="shared" si="13"/>
        <v>#DIV/0!</v>
      </c>
      <c r="N14" s="15" t="e">
        <f t="shared" si="14"/>
        <v>#DIV/0!</v>
      </c>
      <c r="O14" s="15" t="e">
        <f t="shared" si="15"/>
        <v>#DIV/0!</v>
      </c>
      <c r="P14" s="14" t="e">
        <f t="shared" si="16"/>
        <v>#DIV/0!</v>
      </c>
      <c r="Q14" s="14">
        <f t="shared" si="11"/>
        <v>0</v>
      </c>
      <c r="R14" s="1"/>
    </row>
    <row r="15" spans="1:18" x14ac:dyDescent="0.25">
      <c r="A15" s="1" t="s">
        <v>0</v>
      </c>
      <c r="B15" s="13">
        <v>0</v>
      </c>
      <c r="C15" s="13">
        <v>0</v>
      </c>
      <c r="D15" s="13">
        <v>0</v>
      </c>
      <c r="E15" s="13">
        <v>0</v>
      </c>
      <c r="F15" s="10">
        <f t="shared" si="0"/>
        <v>0</v>
      </c>
      <c r="G15" s="14">
        <f t="shared" si="1"/>
        <v>0</v>
      </c>
      <c r="H15" s="11" t="str">
        <f t="shared" si="2"/>
        <v xml:space="preserve"> </v>
      </c>
      <c r="I15" s="14">
        <f t="shared" si="3"/>
        <v>0</v>
      </c>
      <c r="J15" s="11" t="e">
        <f t="shared" si="4"/>
        <v>#DIV/0!</v>
      </c>
      <c r="K15" s="12" t="e">
        <f t="shared" si="5"/>
        <v>#DIV/0!</v>
      </c>
      <c r="L15" s="14" t="e">
        <f t="shared" si="12"/>
        <v>#DIV/0!</v>
      </c>
      <c r="M15" s="14" t="e">
        <f t="shared" si="13"/>
        <v>#DIV/0!</v>
      </c>
      <c r="N15" s="15" t="e">
        <f t="shared" si="14"/>
        <v>#DIV/0!</v>
      </c>
      <c r="O15" s="15" t="e">
        <f t="shared" si="15"/>
        <v>#DIV/0!</v>
      </c>
      <c r="P15" s="14" t="e">
        <f t="shared" si="16"/>
        <v>#DIV/0!</v>
      </c>
      <c r="Q15" s="14">
        <f t="shared" si="11"/>
        <v>0</v>
      </c>
      <c r="R15" s="1"/>
    </row>
    <row r="16" spans="1:18" x14ac:dyDescent="0.25">
      <c r="A16" s="1" t="s">
        <v>0</v>
      </c>
      <c r="B16" s="13">
        <v>0</v>
      </c>
      <c r="C16" s="13">
        <v>0</v>
      </c>
      <c r="D16" s="13">
        <v>0</v>
      </c>
      <c r="E16" s="13">
        <v>0</v>
      </c>
      <c r="F16" s="10">
        <f t="shared" si="0"/>
        <v>0</v>
      </c>
      <c r="G16" s="14">
        <f t="shared" si="1"/>
        <v>0</v>
      </c>
      <c r="H16" s="11" t="str">
        <f t="shared" si="2"/>
        <v xml:space="preserve"> </v>
      </c>
      <c r="I16" s="14">
        <f t="shared" si="3"/>
        <v>0</v>
      </c>
      <c r="J16" s="11" t="e">
        <f t="shared" si="4"/>
        <v>#DIV/0!</v>
      </c>
      <c r="K16" s="12" t="e">
        <f t="shared" si="5"/>
        <v>#DIV/0!</v>
      </c>
      <c r="L16" s="14" t="e">
        <f t="shared" si="12"/>
        <v>#DIV/0!</v>
      </c>
      <c r="M16" s="14" t="e">
        <f t="shared" si="13"/>
        <v>#DIV/0!</v>
      </c>
      <c r="N16" s="15" t="e">
        <f t="shared" si="14"/>
        <v>#DIV/0!</v>
      </c>
      <c r="O16" s="15" t="e">
        <f t="shared" si="15"/>
        <v>#DIV/0!</v>
      </c>
      <c r="P16" s="14" t="e">
        <f t="shared" si="16"/>
        <v>#DIV/0!</v>
      </c>
      <c r="Q16" s="14">
        <f t="shared" si="11"/>
        <v>0</v>
      </c>
      <c r="R16" s="1"/>
    </row>
    <row r="17" spans="1:18" x14ac:dyDescent="0.25">
      <c r="A17" s="1" t="s">
        <v>0</v>
      </c>
      <c r="B17" s="13">
        <v>0</v>
      </c>
      <c r="C17" s="13">
        <v>0</v>
      </c>
      <c r="D17" s="13">
        <v>0</v>
      </c>
      <c r="E17" s="13">
        <v>0</v>
      </c>
      <c r="F17" s="10">
        <f t="shared" si="0"/>
        <v>0</v>
      </c>
      <c r="G17" s="14">
        <f t="shared" si="1"/>
        <v>0</v>
      </c>
      <c r="H17" s="11" t="str">
        <f t="shared" si="2"/>
        <v xml:space="preserve"> </v>
      </c>
      <c r="I17" s="14">
        <f t="shared" si="3"/>
        <v>0</v>
      </c>
      <c r="J17" s="11" t="e">
        <f t="shared" si="4"/>
        <v>#DIV/0!</v>
      </c>
      <c r="K17" s="12" t="e">
        <f t="shared" si="5"/>
        <v>#DIV/0!</v>
      </c>
      <c r="L17" s="14" t="e">
        <f t="shared" si="12"/>
        <v>#DIV/0!</v>
      </c>
      <c r="M17" s="14" t="e">
        <f t="shared" si="13"/>
        <v>#DIV/0!</v>
      </c>
      <c r="N17" s="15" t="e">
        <f t="shared" si="14"/>
        <v>#DIV/0!</v>
      </c>
      <c r="O17" s="15" t="e">
        <f t="shared" si="15"/>
        <v>#DIV/0!</v>
      </c>
      <c r="P17" s="14" t="e">
        <f t="shared" si="16"/>
        <v>#DIV/0!</v>
      </c>
      <c r="Q17" s="14">
        <f t="shared" si="11"/>
        <v>0</v>
      </c>
      <c r="R17" s="1"/>
    </row>
    <row r="18" spans="1:18" x14ac:dyDescent="0.25">
      <c r="A18" s="1" t="s">
        <v>0</v>
      </c>
      <c r="B18" s="13">
        <v>0</v>
      </c>
      <c r="C18" s="13">
        <v>0</v>
      </c>
      <c r="D18" s="13">
        <v>0</v>
      </c>
      <c r="E18" s="13">
        <v>0</v>
      </c>
      <c r="F18" s="10">
        <f t="shared" si="0"/>
        <v>0</v>
      </c>
      <c r="G18" s="14">
        <f t="shared" si="1"/>
        <v>0</v>
      </c>
      <c r="H18" s="11" t="str">
        <f t="shared" si="2"/>
        <v xml:space="preserve"> </v>
      </c>
      <c r="I18" s="14">
        <f t="shared" si="3"/>
        <v>0</v>
      </c>
      <c r="J18" s="11" t="e">
        <f t="shared" si="4"/>
        <v>#DIV/0!</v>
      </c>
      <c r="K18" s="12" t="e">
        <f t="shared" si="5"/>
        <v>#DIV/0!</v>
      </c>
      <c r="L18" s="14" t="e">
        <f t="shared" si="12"/>
        <v>#DIV/0!</v>
      </c>
      <c r="M18" s="14" t="e">
        <f t="shared" si="13"/>
        <v>#DIV/0!</v>
      </c>
      <c r="N18" s="15" t="e">
        <f t="shared" si="14"/>
        <v>#DIV/0!</v>
      </c>
      <c r="O18" s="15" t="e">
        <f t="shared" si="15"/>
        <v>#DIV/0!</v>
      </c>
      <c r="P18" s="14" t="e">
        <f t="shared" si="16"/>
        <v>#DIV/0!</v>
      </c>
      <c r="Q18" s="14">
        <f t="shared" si="11"/>
        <v>0</v>
      </c>
      <c r="R18" s="1"/>
    </row>
    <row r="19" spans="1:18" ht="15.75" thickBot="1" x14ac:dyDescent="0.3">
      <c r="A19" s="18" t="s">
        <v>0</v>
      </c>
      <c r="B19" s="19">
        <v>0</v>
      </c>
      <c r="C19" s="19">
        <v>0</v>
      </c>
      <c r="D19" s="19">
        <v>0</v>
      </c>
      <c r="E19" s="19">
        <v>0</v>
      </c>
      <c r="F19" s="20">
        <f t="shared" si="0"/>
        <v>0</v>
      </c>
      <c r="G19" s="21">
        <f t="shared" si="1"/>
        <v>0</v>
      </c>
      <c r="H19" s="22" t="str">
        <f t="shared" si="2"/>
        <v xml:space="preserve"> </v>
      </c>
      <c r="I19" s="21">
        <f t="shared" si="3"/>
        <v>0</v>
      </c>
      <c r="J19" s="22" t="e">
        <f t="shared" si="4"/>
        <v>#DIV/0!</v>
      </c>
      <c r="K19" s="23" t="e">
        <f t="shared" si="5"/>
        <v>#DIV/0!</v>
      </c>
      <c r="L19" s="21" t="e">
        <f t="shared" si="12"/>
        <v>#DIV/0!</v>
      </c>
      <c r="M19" s="21" t="e">
        <f t="shared" si="13"/>
        <v>#DIV/0!</v>
      </c>
      <c r="N19" s="24" t="e">
        <f t="shared" si="14"/>
        <v>#DIV/0!</v>
      </c>
      <c r="O19" s="24" t="e">
        <f t="shared" si="15"/>
        <v>#DIV/0!</v>
      </c>
      <c r="P19" s="21" t="e">
        <f t="shared" si="16"/>
        <v>#DIV/0!</v>
      </c>
      <c r="Q19" s="21">
        <f t="shared" si="11"/>
        <v>0</v>
      </c>
      <c r="R19" s="1"/>
    </row>
    <row r="20" spans="1:18" x14ac:dyDescent="0.25">
      <c r="A20" s="16" t="s">
        <v>39</v>
      </c>
      <c r="B20" s="17">
        <f t="shared" ref="B20:G20" si="17">SUM(B7:B19)</f>
        <v>2585497.46</v>
      </c>
      <c r="C20" s="17">
        <f t="shared" si="17"/>
        <v>1809848.3200000001</v>
      </c>
      <c r="D20" s="17">
        <f t="shared" si="17"/>
        <v>493300</v>
      </c>
      <c r="E20" s="17">
        <f t="shared" si="17"/>
        <v>404826</v>
      </c>
      <c r="F20" s="17">
        <f t="shared" si="17"/>
        <v>1405022.32</v>
      </c>
      <c r="G20" s="17">
        <f t="shared" si="17"/>
        <v>775649.1399999999</v>
      </c>
      <c r="H20" s="16"/>
      <c r="I20" s="17">
        <f>SUM(I7:I19)</f>
        <v>775649.1399999999</v>
      </c>
      <c r="J20" s="16"/>
      <c r="K20" s="16"/>
      <c r="L20" s="17" t="e">
        <f t="shared" ref="L20:Q20" si="18">SUM(L7:L19)</f>
        <v>#DIV/0!</v>
      </c>
      <c r="M20" s="17" t="e">
        <f t="shared" si="18"/>
        <v>#DIV/0!</v>
      </c>
      <c r="N20" s="17" t="e">
        <f t="shared" si="18"/>
        <v>#DIV/0!</v>
      </c>
      <c r="O20" s="17" t="e">
        <f t="shared" si="18"/>
        <v>#DIV/0!</v>
      </c>
      <c r="P20" s="17" t="e">
        <f t="shared" si="18"/>
        <v>#DIV/0!</v>
      </c>
      <c r="Q20" s="17">
        <f t="shared" si="18"/>
        <v>687175.1399999999</v>
      </c>
      <c r="R20" s="14"/>
    </row>
    <row r="21" spans="1:18" x14ac:dyDescent="0.25">
      <c r="A21" s="1"/>
      <c r="B21" s="1"/>
      <c r="C21" s="1"/>
      <c r="D21" s="1"/>
      <c r="E21" s="1"/>
      <c r="F21" s="1"/>
      <c r="G21" s="11"/>
      <c r="H21" s="11"/>
      <c r="I21" s="11"/>
      <c r="J21" s="1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Celeste Goodman</cp:lastModifiedBy>
  <dcterms:created xsi:type="dcterms:W3CDTF">2012-07-18T13:01:00Z</dcterms:created>
  <dcterms:modified xsi:type="dcterms:W3CDTF">2023-03-01T19:13:53Z</dcterms:modified>
</cp:coreProperties>
</file>