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2120" windowHeight="9120" tabRatio="804" activeTab="0"/>
  </bookViews>
  <sheets>
    <sheet name="Child Support Worksheet" sheetId="1" r:id="rId1"/>
    <sheet name="Credit Worksheet" sheetId="2" r:id="rId2"/>
    <sheet name="Additional Credit" sheetId="3" r:id="rId3"/>
    <sheet name="Summary" sheetId="4" r:id="rId4"/>
    <sheet name="Worksheet Instructions" sheetId="5" r:id="rId5"/>
    <sheet name="Income Shares Schedules" sheetId="6" r:id="rId6"/>
  </sheets>
  <definedNames>
    <definedName name="CARETAKERNAME">'Child Support Worksheet'!$G$5</definedName>
    <definedName name="CARETAKERPRP">'Child Support Worksheet'!$N$5</definedName>
    <definedName name="CASE">'Child Support Worksheet'!$G$6</definedName>
    <definedName name="COURT">'Child Support Worksheet'!$G$8</definedName>
    <definedName name="DOCKET">'Child Support Worksheet'!$G$7</definedName>
    <definedName name="FATHERARP">'Child Support Worksheet'!$P$4</definedName>
    <definedName name="FATHERNAME">'Child Support Worksheet'!$G$4</definedName>
    <definedName name="FATHERPI">'Child Support Worksheet'!$L$34</definedName>
    <definedName name="FATHERPRP">'Child Support Worksheet'!$N$4</definedName>
    <definedName name="FATHERSPLIT">'Child Support Worksheet'!$Q$4</definedName>
    <definedName name="MAXIMUMPCSO">'Income Shares Schedules'!$H$13:$L$17</definedName>
    <definedName name="MOTHERARP">'Child Support Worksheet'!$P$3</definedName>
    <definedName name="MOTHERNAME">'Child Support Worksheet'!$G$3</definedName>
    <definedName name="MOTHERPI">'Child Support Worksheet'!$J$34</definedName>
    <definedName name="MOTHERPRP">'Child Support Worksheet'!$N$3</definedName>
    <definedName name="MOTHERSPLIT">'Child Support Worksheet'!$Q$3</definedName>
    <definedName name="PARENTTIMEADJUSTSCHEDULE">'Income Shares Schedules'!#REF!</definedName>
    <definedName name="_xlnm.Print_Area" localSheetId="2">'Additional Credit'!$A$1:$P$30</definedName>
    <definedName name="_xlnm.Print_Area" localSheetId="0">'Child Support Worksheet'!$A$1:$Q$98</definedName>
    <definedName name="_xlnm.Print_Area" localSheetId="1">'Credit Worksheet'!$A$1:$P$44</definedName>
    <definedName name="_xlnm.Print_Area" localSheetId="3">'Summary'!$A$1:$Q$32</definedName>
    <definedName name="_xlnm.Print_Area" localSheetId="4">'Worksheet Instructions'!$A$1:$P$210</definedName>
    <definedName name="SCHEDULE">'Income Shares Schedules'!$A$7:$F$569</definedName>
    <definedName name="SCHEDULEEXTENSION">'Income Shares Schedules'!$H$4:$L$8</definedName>
  </definedNames>
  <calcPr fullCalcOnLoad="1"/>
</workbook>
</file>

<file path=xl/sharedStrings.xml><?xml version="1.0" encoding="utf-8"?>
<sst xmlns="http://schemas.openxmlformats.org/spreadsheetml/2006/main" count="430" uniqueCount="308">
  <si>
    <t>If the parent has qualified other child(ren) living in the parent’s home 50% or more of the time, click the “Credit Worksheet” tab at the bottom of the page.  When the Credit Worksheet is completed, the in-home credit amount for each parent, as determined on Line 5 in Part II, Other Children, of the Credit Worksheet, will be automatically displayed in the appropriate column.</t>
  </si>
  <si>
    <t>If the parent has qualified other child(ren) who live in the parent’s home less than 50% of the time, and the parent is actually supporting such child(ren), click the “Credit Worksheet” tab at the bottom of the page.  When the Credit Worksheet is completed, the not-in-home credit amount for each parent, as determined on Line 10b in Part II, Other Children, of the Credit Worksheet, will be automatically displayed in the appropriate column.</t>
  </si>
  <si>
    <t xml:space="preserve">Line 2a - Combined Adjusted Gross Income </t>
  </si>
  <si>
    <t>The total of both parent's adjusted gross income from Line 2 is entered automatically on Line 2a.</t>
  </si>
  <si>
    <t>Part III. Parents' Share of BCSO</t>
  </si>
  <si>
    <t>Line 4 - BCSO allotted to primary parent's household</t>
  </si>
  <si>
    <t>The basic child support obligation will be automatically determined by using the combined adjusted gross income* from Line 2a and the number of children for whom support is being determined, as listed in Part I, Identification.  For every parenting situation, the basic child support obligation from the Child Support Schedule will be entered automatically on Line 4 of the Child Support Worksheet in the column of the primary parent.
*The combined adjusted gross income from Line 2a will be rounded up on the Child Support Schedule to the nearest $50.00 increment in order to determine the basic child support obligation.</t>
  </si>
  <si>
    <t>Line 4a - Share of BCSO owed to primary parent</t>
  </si>
  <si>
    <t>The parent's pro-rata share of the BCSO on Line 4 owed to the other parent or non-parent caretaker.   In standard parenting situations, an amount will be entered for only one parent.  In split parenting situations, and with both parents available in a non-parent caretaker situation, an amount should be entered for both parents.</t>
  </si>
  <si>
    <t>Line 5 - Each parent's average parenting time</t>
  </si>
  <si>
    <t>Line 6 - Parenting time adjustment</t>
  </si>
  <si>
    <t xml:space="preserve">Line 7 - Adjusted BCSO </t>
  </si>
  <si>
    <t>The parent's pro-rata share of the BCSO from Line 4a will be adjusted by any amount entered on Line 6.  Any resulting negative number shall be entered as a positive number in the column of the other parent.</t>
  </si>
  <si>
    <t>Part IV. Additional Expenses</t>
  </si>
  <si>
    <t>Only enter expense amounts that are actually paid by a parent or non-parent caretaker.  If an expense is not incurred regularly, determine the monthly amount of the expense by dividing the total annual expense by twelve months.  Enter this monthly amount as an expense on the appropriate line in the appropriate column.</t>
  </si>
  <si>
    <t>Line 8a - Children's portion of health insurance premium</t>
  </si>
  <si>
    <t>Enter each parent's expense amount in the appropriate column for health insurance for the children for whom support is being determined.  The parent may claim the expense amount whether they are paying the premium directly or through payroll deduction.
Each parent may only claim the portion of the health insurance premium that they actually pay for the children being supported in this action.  For instance, no portion of the health insurance premium paid by a step-parent or the parent's employer may be claimed.  If the actual amount of the health insurance premium attributable to the children for whom support is being determined is not available or cannot be verified, divide the total cost of the premium by the number of persons covered by the policy to determine a per person cost.  Multiply this amount by the number of children for whom support is being determined and enter the result in the appropriate column.</t>
  </si>
  <si>
    <t>Line 8b - Recurring uninsured medical expenses</t>
  </si>
  <si>
    <t xml:space="preserve">In the appropriate column, enter the amount of each parent’s recurring expenses that can be reasonably ascertained for the children for whom support is being determined. </t>
  </si>
  <si>
    <t>Line 9 - Total additional expenses</t>
  </si>
  <si>
    <t xml:space="preserve">The total of all additional expenses paid by each parent and/or non-parent caretaker will be automatically totaled and displayed in the appropriate column.  </t>
  </si>
  <si>
    <t>Line 10 - Share of additional expenses owed</t>
  </si>
  <si>
    <t>Each parent's pro-rata share of the additional expenses paid by the other parent and/or non-parent caretaker will be automatically determined and entered in the appropriate column on Line 10.</t>
  </si>
  <si>
    <t>Line 11 - Adjusted Support Obligation (ASO)</t>
  </si>
  <si>
    <t xml:space="preserve">For each parent, the ASO will be calculated by adding together the adjusted BCSO from Line 7 and the share of additional expenses owed from Line 10.  </t>
  </si>
  <si>
    <t>Line 12 - Presumptive Child Support Order (PCSO)</t>
  </si>
  <si>
    <t>Except in non-parent caretaker situations with both parents available, the PCSO will be the difference between the larger and smaller amounts on Line 11.</t>
  </si>
  <si>
    <t>In non-parent caretaker situations with both parents available, the ASO on Line 11 for each parent will become a PCSO on Line 12.</t>
  </si>
  <si>
    <t>Amount of the PCSO will be rounded to the nearest whole dollar.</t>
  </si>
  <si>
    <t>If the presumptive child support order exceeds the relevant maximum order amount defined in the Child Support Rules section 1240-2-4-.07(2)(g)1, the presumptive child support order will be set to the appropriate maximum order amount based upon the number of children for whom support is being calculated.  In split parenting situations, this determination will be made on Line 11.</t>
  </si>
  <si>
    <t>Low Income?  If the parent requesting modification is determined to be a low income parent, enter "Y" in the space provided. This will set the significant variance percentage to 7.5%.  The default position is 'N' which is the 15% significant variance multiplier.</t>
  </si>
  <si>
    <t>Current Order Flat?  If the order being modified was established under the flat percentage guidelines, enter "Y" in the space provided - the current order will then be compared to the obligor's pro-rata share of the BCSO on Line 4a, rather than to the PCSO on Line 12.</t>
  </si>
  <si>
    <t>Line 13b - Amount required for a significant variance to exist</t>
  </si>
  <si>
    <t>If the current support order is $100.00 or more, the amount required for significant variance is 15%* of the current child support order amount.  This amount will be automatically calculated and displayed.</t>
  </si>
  <si>
    <t>Line 13c - Actual variance between current and presumptive child support orders</t>
  </si>
  <si>
    <t>The amount of the actual variance will be automatically determined by calculating the difference between the amounts on Lines 12 and 13a (or Lines 4a and 13a if the current order was established under the flat percentage guidelines).</t>
  </si>
  <si>
    <t xml:space="preserve">Part VI.  Deviations and FCSO </t>
  </si>
  <si>
    <t>Line 14 - Deviations</t>
  </si>
  <si>
    <t>Enter the amount of the court-ordered increase or decrease.  Enter a reason for deviation in the space provided below Line 14.</t>
  </si>
  <si>
    <t>Line 15 - Final Child Support Order</t>
  </si>
  <si>
    <t>The final child support order amount will be automatically determined by adjusting the PCSO on Line 12 by the amount of the deviation on Line 14.</t>
  </si>
  <si>
    <t>Line 1 - Applicable gross income from CS worksheet</t>
  </si>
  <si>
    <t>Enter in the appropriate column the name and date of birth of the qualified other children that live 50% or more of the time in the home of the parent claiming the credit.</t>
  </si>
  <si>
    <t xml:space="preserve">If the parent is claiming credit for more than five in-home children, enter the names and dates of birth of the additional qualified other children in the appropriate column on the Additional Credit sheet. </t>
  </si>
  <si>
    <t>The number of qualified other children living in the parent's home will be automatically determined from the information entered on Line 2 of the Credit Worksheet as well as any information entered on the Additional Credit worksheet.</t>
  </si>
  <si>
    <t>The theoretical child support obligation will be automatically determined for each parent by using the applicable gross income* from Line 1, and the number of qualified other children living in the parent's home from Line 3.  The theoretical child support obligation** will be determined on the Child Support Schedule and entered automatically on the Credit Worksheet.
*The adjusted gross income from Line 1 will be rounded up on the Child Support Schedule to the nearest $50.00 increment in order to determine the theoretical child support obligation.</t>
  </si>
  <si>
    <t>Enter in the appropriate column the name and date of birth of the qualified other children that live less than 50% of the time in the home of the parent claiming the credit.</t>
  </si>
  <si>
    <t xml:space="preserve">If the parent is claiming credit for more than five not-in-home children, enter the names and dates of birth of the additional qualified other children in the appropriate column on the Additional Credit sheet.  </t>
  </si>
  <si>
    <t>The number of qualified other children living in the parent's home less than 50% of the time will be automatically determined from the information entered on Line 6 of the Credit Worksheet as well as any information entered on the Additional Credit worksheet.</t>
  </si>
  <si>
    <t>Enter the average monthly amount of documented monetary support actually provided to the caretaker for the most recent twelve (12) month period for these qualified other children.  In-kind remuneration reduced to a dollar figure may be included in the total.</t>
  </si>
  <si>
    <t>The theoretical child support obligation will be automatically determined for each parent by using the applicable gross income* from Line 1 and the number of qualified other children living less than 50% of the time in the parent's home from Line 7.  The theoretical child support obligation** will be determined on the Child Support Schedule and entered automatically on the Credit Worksheet.
*The adjusted gross income from Line 1 will be rounded up on the Child Support Schedule to the nearest $50.00 increment in order to determine the theoretical child support obligation.</t>
  </si>
  <si>
    <t>The allowable credit for not-in-home children will be automatically determined by comparing the amounts on Line 9 and Line 10a.  The allowable credit for not-in-home children will be the lesser of these two amounts.</t>
  </si>
  <si>
    <t>Recurring uninsured medical expenses</t>
  </si>
  <si>
    <t>1e</t>
  </si>
  <si>
    <t>1d - 1e</t>
  </si>
  <si>
    <t>10a</t>
  </si>
  <si>
    <t>10b</t>
  </si>
  <si>
    <t>Below, list qualified children living in the parent's home (if none, skip to line 6):</t>
  </si>
  <si>
    <t>Below, list qualified children not living in the parent's home (if none, skip this Part):</t>
  </si>
  <si>
    <t>Theoretical child support order (this parent's income on CS Schedule for number of children from line 7)</t>
  </si>
  <si>
    <t>75% of theoretical child support order from line 9</t>
  </si>
  <si>
    <t>Theoretical child support order (this parent's income on CS Schedule for number of children from line 3)</t>
  </si>
  <si>
    <t>75% of theoretical child support order from line 4</t>
  </si>
  <si>
    <t>Line 1b - Self employment tax paid</t>
  </si>
  <si>
    <t>Line 1d - Credit for in-home children</t>
  </si>
  <si>
    <t>Line 1e - Credit for not-in-home children</t>
  </si>
  <si>
    <t>Line 2 - Qualified other children living in the parent's home</t>
  </si>
  <si>
    <t>Line 3 - Number of qualified other children living in the parent's home</t>
  </si>
  <si>
    <t xml:space="preserve">Line 4 - Theoretical child support order </t>
  </si>
  <si>
    <t>Line 5 - 75% of theoretical child support order</t>
  </si>
  <si>
    <t>Line 7 - Number of qualified other children not living in the parent's home</t>
  </si>
  <si>
    <t>Line 6 - Qualified other children not living in the parent's home</t>
  </si>
  <si>
    <t>Line 8 - Average documented monetary support over the last 12 months</t>
  </si>
  <si>
    <t xml:space="preserve">Line 9 - Theoretical child support order </t>
  </si>
  <si>
    <t>Line 10a - 75% of theoretical child support order</t>
  </si>
  <si>
    <t>Line 10b - Allowable credit for not-in-home children</t>
  </si>
  <si>
    <t>If a parent is claiming more than five children on line 3 or line 7, 
use the Additional Credit sheet to list information for each child.</t>
  </si>
  <si>
    <t>Data Entry</t>
  </si>
  <si>
    <t>Worksheets</t>
  </si>
  <si>
    <t>Enter any comments, special calculations, or rebuttals in the space provided.</t>
  </si>
  <si>
    <t xml:space="preserve">**If the theoretical child support obligation exceeds the relevant maximum order amount defined in the Child Support Rules section 1240-2-4-.07(2)(g)1, the theoretical child support obligation will be set to the appropriate maximum order amount based upon the number of children for whom support is being calculated.  </t>
  </si>
  <si>
    <r>
      <t>**</t>
    </r>
    <r>
      <rPr>
        <sz val="10"/>
        <rFont val="Arial"/>
        <family val="0"/>
      </rPr>
      <t xml:space="preserve">If the theoretical child support obligation exceeds the relevant maximum order amount defined in the Child Support Rules section 1240-2-4-.07(2)(g)1, the theoretical child support obligation will be set to the appropriate maximum order amount based upon the number of children for whom support is being calculated.  </t>
    </r>
  </si>
  <si>
    <t>The theoretical child support order will be automatically multiplied by 75% to determine the potential not-in-home child credit amount.</t>
  </si>
  <si>
    <t>The theoretical child support order will be automatically multiplied by 75% to determine the allowable in-home child credit amount.</t>
  </si>
  <si>
    <t>Children</t>
  </si>
  <si>
    <t>Date of Birth</t>
  </si>
  <si>
    <t>$</t>
  </si>
  <si>
    <t>-</t>
  </si>
  <si>
    <t>Date:</t>
  </si>
  <si>
    <t>Docket #:</t>
  </si>
  <si>
    <t>Tennessee</t>
  </si>
  <si>
    <t>Schedule of Basic Child Support Obligations</t>
  </si>
  <si>
    <t>Combined</t>
  </si>
  <si>
    <t>Adjusted</t>
  </si>
  <si>
    <t>One</t>
  </si>
  <si>
    <t>Two</t>
  </si>
  <si>
    <t>Three</t>
  </si>
  <si>
    <t>Four</t>
  </si>
  <si>
    <t>Five</t>
  </si>
  <si>
    <t>Gross</t>
  </si>
  <si>
    <t>Child</t>
  </si>
  <si>
    <t>Income</t>
  </si>
  <si>
    <t>#</t>
  </si>
  <si>
    <t>SPLIT</t>
  </si>
  <si>
    <t>Name(s) of Child(ren)</t>
  </si>
  <si>
    <t>Monthly Gross Income</t>
  </si>
  <si>
    <t>Percentage Share of Income (PI)</t>
  </si>
  <si>
    <t>Name:</t>
  </si>
  <si>
    <t>1a</t>
  </si>
  <si>
    <t>1b</t>
  </si>
  <si>
    <t>1c</t>
  </si>
  <si>
    <t>Amount required for significant variance to exist</t>
  </si>
  <si>
    <t>ü</t>
  </si>
  <si>
    <t>1d</t>
  </si>
  <si>
    <t>to calculate line items</t>
  </si>
  <si>
    <t>Use Credit Worksheet</t>
  </si>
  <si>
    <t xml:space="preserve">Deviations must be </t>
  </si>
  <si>
    <t>Deviations (Specify):</t>
  </si>
  <si>
    <t>written findings in the</t>
  </si>
  <si>
    <t>substantiated by</t>
  </si>
  <si>
    <t>Modification of Current</t>
  </si>
  <si>
    <t>Child Support Order</t>
  </si>
  <si>
    <t>Parent Income</t>
  </si>
  <si>
    <t>Information</t>
  </si>
  <si>
    <t>Self-employment tax paid</t>
  </si>
  <si>
    <t>Number of qualified children living in the parent’s home</t>
  </si>
  <si>
    <t>Number of qualified children not living in the parent’s home</t>
  </si>
  <si>
    <t>TCSES case #:</t>
  </si>
  <si>
    <t>Court name:</t>
  </si>
  <si>
    <t>Name of non-parent Caretaker:</t>
  </si>
  <si>
    <t>Name of Father:</t>
  </si>
  <si>
    <t>Name of Mother:</t>
  </si>
  <si>
    <t>Part I.  Identification</t>
  </si>
  <si>
    <t>Indicate the status</t>
  </si>
  <si>
    <t>of each parent or</t>
  </si>
  <si>
    <t>Credit for in-home children</t>
  </si>
  <si>
    <t>Credit for not-in-home children</t>
  </si>
  <si>
    <t xml:space="preserve">Children’s portion of health insurance premium </t>
  </si>
  <si>
    <t>Total additional expenses</t>
  </si>
  <si>
    <t>Adjusted Support Obligation (ASO)</t>
  </si>
  <si>
    <t>Presumptive Child Support Order (PCSO)</t>
  </si>
  <si>
    <t>Actual variance between current and presumptive child support orders</t>
  </si>
  <si>
    <t>Comments, Calculations, or Rebuttals to Schedule</t>
  </si>
  <si>
    <t>Preparer's Use Only</t>
  </si>
  <si>
    <t>PRP</t>
  </si>
  <si>
    <t>ARP</t>
  </si>
  <si>
    <t>Days 
with Mother</t>
  </si>
  <si>
    <t>Days 
with Father</t>
  </si>
  <si>
    <t>caretaker by placing</t>
  </si>
  <si>
    <t>an "X" in the</t>
  </si>
  <si>
    <t>appropriate column</t>
  </si>
  <si>
    <t>In-Home Children</t>
  </si>
  <si>
    <t>Average documented monetary support over last 12 months</t>
  </si>
  <si>
    <t>Allowable credit for not-in-home children</t>
  </si>
  <si>
    <t>Title:</t>
  </si>
  <si>
    <t>Days 
with Caretaker</t>
  </si>
  <si>
    <t>Not-In-Home Children</t>
  </si>
  <si>
    <t/>
  </si>
  <si>
    <t>Part II.  Other Children</t>
  </si>
  <si>
    <t>Number of Children</t>
  </si>
  <si>
    <t>Basic Child Support Obligation Extensions (High Income)</t>
  </si>
  <si>
    <t>Support Increase</t>
  </si>
  <si>
    <t>Presumptive Child Support Order (Maximum Amount)</t>
  </si>
  <si>
    <t>Maximum PCSO</t>
  </si>
  <si>
    <t>Adjusted Gross Income (AGI)</t>
  </si>
  <si>
    <t>Child Support Worksheet Instructions</t>
  </si>
  <si>
    <t>Worksheet Columns</t>
  </si>
  <si>
    <t>General Instructions</t>
  </si>
  <si>
    <t>Negative Numbers</t>
  </si>
  <si>
    <t>Enter all negative numbers in the following format:  -$.$$.  For example, if the order contains a deviation that reduces the order amount, enter the reduction as -100.00.  The worksheet will then format the amount to (100.00).  All negative numbers will displayed as ($.$$).</t>
  </si>
  <si>
    <t>Part I. Identification</t>
  </si>
  <si>
    <t>Parent Status</t>
  </si>
  <si>
    <t>Child Information</t>
  </si>
  <si>
    <t>Order Information</t>
  </si>
  <si>
    <t>Line 1 - Monthly Gross Income</t>
  </si>
  <si>
    <t>Line 2 - Adjusted Gross Income (AGI)</t>
  </si>
  <si>
    <t>Line 3 - Percentage Share of Income (PI)</t>
  </si>
  <si>
    <t>The amount required for a significant variance to exist will be automatically determined.</t>
  </si>
  <si>
    <t>If the current support order is less than $100.00, the amount required for significant variance is $15.00.  This amount will be displayed.</t>
  </si>
  <si>
    <t>Enter your name and title in the space provided.  The preparation date will be set automatically to the current date.</t>
  </si>
  <si>
    <t>Credit Worksheet Instructions</t>
  </si>
  <si>
    <t>The names of the mother, father, non-parent caretaker (if applicable), TCSES case identifier, TCSES docket number, and TCSES docket court identifier will be automatically filled in based on the information provided on the Child Support Worksheet.</t>
  </si>
  <si>
    <t>The parent status indicators will be determined automatically.  The status indicators are based on parent and child data.</t>
  </si>
  <si>
    <t>The parent status indicators will be filled in automatically based on the information provided on the Child Support Worksheet.</t>
  </si>
  <si>
    <t>Part II. Other Children</t>
  </si>
  <si>
    <t>The monthly gross income will be filled in automatically based on the information provided on the Child Support Worksheet.</t>
  </si>
  <si>
    <t>Enter the name, date of birth, and parenting days with each parent / non-parent caretaker in the appropriate blanks.  For equal parenting time situations only, enter 182.5 days for each parent</t>
  </si>
  <si>
    <t>Below, list additional qualified children living in the parent's home:</t>
  </si>
  <si>
    <t>Below, list additional qualified children not living in the parent's home:</t>
  </si>
  <si>
    <t>Other Children (Continued from Credit Worksheet)</t>
  </si>
  <si>
    <t>Mother</t>
  </si>
  <si>
    <t>Father</t>
  </si>
  <si>
    <t>+</t>
  </si>
  <si>
    <t>(N=15%</t>
  </si>
  <si>
    <t>Y=7.5%)</t>
  </si>
  <si>
    <t xml:space="preserve">Low Income? </t>
  </si>
  <si>
    <t xml:space="preserve">OBLIGATION </t>
  </si>
  <si>
    <t>Expenses</t>
  </si>
  <si>
    <t>Work-related childcare - Non-Payroll Deducted</t>
  </si>
  <si>
    <t>Subtotal</t>
  </si>
  <si>
    <t>Part III.  Parents' Share of BCSO</t>
  </si>
  <si>
    <t>Each parent's average parenting time</t>
  </si>
  <si>
    <t>Part IV.  Additional</t>
  </si>
  <si>
    <t>(N / Y)</t>
  </si>
  <si>
    <t>Parenting time adjustment</t>
  </si>
  <si>
    <t>Nonparent Caretaker \ Column C</t>
  </si>
  <si>
    <t>Father \ Column B</t>
  </si>
  <si>
    <t>Mother \ Column A</t>
  </si>
  <si>
    <t>Combined Adjusted Gross Income</t>
  </si>
  <si>
    <t>Adjusted BCSO</t>
  </si>
  <si>
    <t>Part VI.  Deviations and FCSO</t>
  </si>
  <si>
    <t>Current Order Flat %?</t>
  </si>
  <si>
    <t>2a</t>
  </si>
  <si>
    <t>8a</t>
  </si>
  <si>
    <t>8b</t>
  </si>
  <si>
    <t>8c</t>
  </si>
  <si>
    <t>8d</t>
  </si>
  <si>
    <t>13a</t>
  </si>
  <si>
    <t>13b</t>
  </si>
  <si>
    <t>13c</t>
  </si>
  <si>
    <t>Final Child Support Order (FCSO)</t>
  </si>
  <si>
    <t>4a</t>
  </si>
  <si>
    <t>Part II.  Adjusted Gross Income</t>
  </si>
  <si>
    <t>Applicable gross income from CS worksheet</t>
  </si>
  <si>
    <t>N</t>
  </si>
  <si>
    <t>Share of additional expenses owed</t>
  </si>
  <si>
    <t>5a</t>
  </si>
  <si>
    <t>BCSO allotted to primary parent's household</t>
  </si>
  <si>
    <t>Name(s) of Child(ren) for Mother</t>
  </si>
  <si>
    <t>Name(s) of Child(ren) for Father</t>
  </si>
  <si>
    <t>ISSS - Income Shares Summary Screen</t>
  </si>
  <si>
    <t>DECSSXXX                 _                     Inquire            Add        Update                                                                             00:00:00</t>
  </si>
  <si>
    <t>CASE ID</t>
  </si>
  <si>
    <t>NCP</t>
  </si>
  <si>
    <t xml:space="preserve">   CP</t>
  </si>
  <si>
    <t>ID   000000000            RTD</t>
  </si>
  <si>
    <t>OFFICE   000</t>
  </si>
  <si>
    <t>DOCKET</t>
  </si>
  <si>
    <t xml:space="preserve">   +</t>
  </si>
  <si>
    <t>#  OF  CHILDREN  FOR  THIS  ORDER</t>
  </si>
  <si>
    <t>NOTEPAD   N</t>
  </si>
  <si>
    <t>PARENTING TYPE</t>
  </si>
  <si>
    <t>WORKSHEET DATE</t>
  </si>
  <si>
    <t>MORE         +</t>
  </si>
  <si>
    <t>NP CTAKER</t>
  </si>
  <si>
    <t>PI MOTHER</t>
  </si>
  <si>
    <t>GROSS  INCOME  SUBTOTAL</t>
  </si>
  <si>
    <t>LOW INCOME</t>
  </si>
  <si>
    <t>(Y/N)</t>
  </si>
  <si>
    <t>CREDIT FOR CHILDREN</t>
  </si>
  <si>
    <t>CHILDREN'S PORTION INS</t>
  </si>
  <si>
    <t>RECURRING MEDICAL</t>
  </si>
  <si>
    <t>CHILDCARE</t>
  </si>
  <si>
    <t>(P / N / B)</t>
  </si>
  <si>
    <t>PCSO</t>
  </si>
  <si>
    <t>DEVIATION</t>
  </si>
  <si>
    <t>SSA BENEFIT</t>
  </si>
  <si>
    <t>FCSO</t>
  </si>
  <si>
    <t>AA539 - I : Successful INQUIRE.</t>
  </si>
  <si>
    <t>COMMAND  ===&gt; ____________________________________________________________________</t>
  </si>
  <si>
    <t>1 = HELP   3 = EXIT   4 = PROMPT   5 = CLER   6 = NOTE   7 = BKWD   8 = FRWD   11 = ORDR   12 = ISCS   13 = ANRF</t>
  </si>
  <si>
    <t xml:space="preserve">   MOTHER</t>
  </si>
  <si>
    <t xml:space="preserve">   FATHER</t>
  </si>
  <si>
    <t>ISCS - Income Shares Children Screen</t>
  </si>
  <si>
    <t>XXXXXXXXXXXXXXX</t>
  </si>
  <si>
    <t xml:space="preserve">            PI FATHER</t>
  </si>
  <si>
    <t xml:space="preserve"> </t>
  </si>
  <si>
    <t xml:space="preserve">    O/C        Name                                                              DOB                 IN Home                 PRP/ARP</t>
  </si>
  <si>
    <t>XXXXXXX                                         CSES  -  INCOME SHARES SUMMARY SCREEN  (ISSS)                             00-00-0000</t>
  </si>
  <si>
    <t>XX</t>
  </si>
  <si>
    <t>USERID   XXXXXXX</t>
  </si>
  <si>
    <t>TYPE      X    /    X      STATUS   A      CLASS   XXX   /                           ? / ?</t>
  </si>
  <si>
    <t>EACH PARENT'S AVERAGE PARENTING TIME</t>
  </si>
  <si>
    <t>Share of BCSO owed to primary parent</t>
  </si>
  <si>
    <t>OBLIGEE CHANGE _ (Y / N)</t>
  </si>
  <si>
    <t>Equal parenting time</t>
  </si>
  <si>
    <t>Part V.  Presumptive Child Support Order</t>
  </si>
  <si>
    <t>Current child support order amount for the obligor parent</t>
  </si>
  <si>
    <t>These worksheets must be used for the calculation of support in every child support case.  The worksheets must be maintained as part of the official record, either as an attachment or as an exhibit.</t>
  </si>
  <si>
    <t>This workbook contains three worksheets, the Child Support Worksheet, the Credit Worksheet, and the Additional Credit Worksheet.  To toggle between these worksheets, maximize the page, then click on the tabs at the bottom of the screen.  Information such as names, parent status and monthly gross income will be entered on the Child Support Worksheet and automatically transferred to the Credit Worksheet.  Similarly, credit amounts calculated on the Credit Worksheet will automatically carry over to the Child Support Worksheet.</t>
  </si>
  <si>
    <t xml:space="preserve">For all parenting situations, the Mother's information will appear in Column A, the Father's information will appear in  Column B, and nonparent Caretaker's information will appear in Column C.   </t>
  </si>
  <si>
    <t>Enter the name of the mother, father, non-parent caretaker (if applicable), TCSES case identifier, docket number, and docket court identifier in the appropriate blanks.  In non-parent caretaker situations with both parents present, the same line can be used to enter TCSES and docket number for each parent, separated by a forward slash ( / ).  Enter the mother's number / father's number.</t>
  </si>
  <si>
    <t>The parenting time for each child entered on the Child Support Worksheet must always equal 365 days.</t>
  </si>
  <si>
    <t>Part II. Adjusted Gross Income</t>
  </si>
  <si>
    <t>Enter each parent's monthly gross income in the appropriate column.  No amount should be entered for the non-parent caretaker.</t>
  </si>
  <si>
    <t>Enter the allowed amount of any self-employment tax paid by the parent.</t>
  </si>
  <si>
    <t>Line 1c - Subtotal</t>
  </si>
  <si>
    <t>The sum of Lines 1 and 1a minus Line 1b.</t>
  </si>
  <si>
    <t>Enter the amount of the current support order for the case under consideration in the column of the parent ordered to pay.  If the parent has not been ordered to pay support, leave the column blank.</t>
  </si>
  <si>
    <t>SV</t>
  </si>
  <si>
    <t>Y (Y/N)</t>
  </si>
  <si>
    <t>Work-related childcare</t>
  </si>
  <si>
    <t xml:space="preserve">  * Enter the difference between the greater and smaller numbers from Line 11 except in non-parent caretaker situations.</t>
  </si>
  <si>
    <t>Data can be entered into cells shaded purple.  All other cells are protected and cannot be modified or deleted.</t>
  </si>
  <si>
    <t>Hint:  Use the TAB key on the keyboard to move forward through only the purple cells.  
Press SHIFT and TAB simultaneously to go backwards through the purple cells.</t>
  </si>
  <si>
    <t>The average number of parenting days for the children for whom the parent is the ARP.  If a parent does not qualify for a parenting time adjustment, "N/A" will be entered in his/her column.</t>
  </si>
  <si>
    <t>Line 8c - Work-related childcare</t>
  </si>
  <si>
    <t>Enter in the appropriate column the work-related childcare expense for each parent and/or non-parent caretaker for the children for whom support is being determined.</t>
  </si>
  <si>
    <t>Federal benefit for child</t>
  </si>
  <si>
    <t>FCSO adjusted for Federal benefit, Line 1a, Obligor's column.</t>
  </si>
  <si>
    <t>Line 1a - Federal benefit for child</t>
  </si>
  <si>
    <t xml:space="preserve">The amount of each parent's monthly gross income, including any Federal benefit paid for the child on the parent's account, less self-employment tax paid, credit for in-home children, and credit for not-in-home children will be displayed in the appropriate column.  </t>
  </si>
  <si>
    <t>The percentage share of income for each parent will be automatically determined by dividing each parent's adjusted gross income from Line 2 by the combined adjusted gross income from Line 2a.  The percentage for each parent will be displayed in the appropriate column.</t>
  </si>
  <si>
    <t>Line 13a - Current child support order amount for obligor parent</t>
  </si>
  <si>
    <t xml:space="preserve">*If the parent seeking modification is considered to be a low-income provider, the amount required for a significant variance to exist is 7.5% of the current child support order amount.  The "Low Income?" indicator must be "Y" and the adjusted gross income on Line 2 must meet the low-income threshold before the parent will qualify for the 7.5% calculation.      </t>
  </si>
  <si>
    <r>
      <t>Line 16</t>
    </r>
    <r>
      <rPr>
        <sz val="10"/>
        <rFont val="Arial"/>
        <family val="0"/>
      </rPr>
      <t xml:space="preserve"> - FCSO adjusted for Federal benefit, Line 1a, Obligor's column.  If the amount from Line 1a exceeds the amount of the FCSO, the amount of the obligation entered on Line 16 will be zero.</t>
    </r>
  </si>
  <si>
    <t>Enter the amount of benefit paid to the child's caretaker from the parent's account for federal benefits, such as social security or veteran's benefits.  Do not enter any amount paid from the non-parent caretaker's account.</t>
  </si>
  <si>
    <t>For ARP parenting time in excess of 91 days or less than 69 days, a per diem decrease or increase will be calculated based upon a formula including the number of ARP parenting days, the BCSO, and the percentage of income. If there is more than one child, an average of the parenting days with the children will be used.  When eligible, this adjustment will appear in the ARP column.  In split parenting situations, either or both parents could qualify for the adjustment.  If a parent does not qualify for a parenting time adjustment, "N/A" will be entered in his/her column. If either parent has zero percentage of income, or if there is a non-parent caretaker, the adjustment will be "N/A".</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</si>
</sst>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mmmm\ d\,\ yyyy;@"/>
    <numFmt numFmtId="171" formatCode="0.0000000000%"/>
    <numFmt numFmtId="172" formatCode="0.000000%"/>
    <numFmt numFmtId="173" formatCode="0.0000%"/>
    <numFmt numFmtId="174" formatCode="mm/dd/yy;@"/>
    <numFmt numFmtId="175" formatCode="0.0%"/>
    <numFmt numFmtId="176" formatCode="0.00_)"/>
    <numFmt numFmtId="177" formatCode="0_)"/>
    <numFmt numFmtId="178" formatCode="mmm\-yyyy"/>
    <numFmt numFmtId="179" formatCode="0.00_);\(0.00\)"/>
    <numFmt numFmtId="180" formatCode="0.00_);[Red]\(0.00\)"/>
    <numFmt numFmtId="181" formatCode="0_);\(0\)"/>
    <numFmt numFmtId="182" formatCode="[$-409]h:mm:ss\ AM/PM"/>
    <numFmt numFmtId="183" formatCode="&quot;$&quot;#,##0"/>
    <numFmt numFmtId="184" formatCode="0.0"/>
    <numFmt numFmtId="185" formatCode="00000"/>
    <numFmt numFmtId="186" formatCode="?/?\ 0.00"/>
    <numFmt numFmtId="187" formatCode="?/?\ ;\ 0.00"/>
    <numFmt numFmtId="188" formatCode="0.00\ ;\ ?/?"/>
    <numFmt numFmtId="189" formatCode="0.00\ ;?.??"/>
  </numFmts>
  <fonts count="86">
    <font>
      <sz val="10"/>
      <name val="Arial"/>
      <family val="0"/>
    </font>
    <font>
      <sz val="10"/>
      <name val="Times New Roman"/>
      <family val="1"/>
    </font>
    <font>
      <b/>
      <sz val="10"/>
      <name val="Times New Roman"/>
      <family val="1"/>
    </font>
    <font>
      <sz val="10"/>
      <color indexed="10"/>
      <name val="Times New Roman"/>
      <family val="1"/>
    </font>
    <font>
      <sz val="10"/>
      <color indexed="22"/>
      <name val="Times New Roman"/>
      <family val="1"/>
    </font>
    <font>
      <sz val="8"/>
      <name val="Arial"/>
      <family val="0"/>
    </font>
    <font>
      <b/>
      <sz val="8"/>
      <name val="Times New Roman"/>
      <family val="1"/>
    </font>
    <font>
      <sz val="8"/>
      <name val="Times New Roman"/>
      <family val="1"/>
    </font>
    <font>
      <u val="single"/>
      <sz val="10"/>
      <color indexed="12"/>
      <name val="Arial"/>
      <family val="0"/>
    </font>
    <font>
      <u val="single"/>
      <sz val="10"/>
      <color indexed="36"/>
      <name val="Arial"/>
      <family val="0"/>
    </font>
    <font>
      <b/>
      <sz val="14"/>
      <name val="Arial"/>
      <family val="2"/>
    </font>
    <font>
      <sz val="12"/>
      <name val="Times New Roman"/>
      <family val="1"/>
    </font>
    <font>
      <b/>
      <sz val="12"/>
      <name val="Times New Roman"/>
      <family val="1"/>
    </font>
    <font>
      <sz val="12"/>
      <name val="Arial"/>
      <family val="0"/>
    </font>
    <font>
      <sz val="13"/>
      <name val="Times New Roman"/>
      <family val="1"/>
    </font>
    <font>
      <sz val="13"/>
      <name val="Arial"/>
      <family val="0"/>
    </font>
    <font>
      <sz val="12"/>
      <color indexed="8"/>
      <name val="Times New Roman"/>
      <family val="1"/>
    </font>
    <font>
      <sz val="10"/>
      <color indexed="8"/>
      <name val="Times New Roman"/>
      <family val="1"/>
    </font>
    <font>
      <b/>
      <sz val="13"/>
      <color indexed="8"/>
      <name val="Arial"/>
      <family val="2"/>
    </font>
    <font>
      <sz val="12"/>
      <color indexed="8"/>
      <name val="Arial"/>
      <family val="0"/>
    </font>
    <font>
      <b/>
      <sz val="12"/>
      <color indexed="8"/>
      <name val="Times New Roman"/>
      <family val="1"/>
    </font>
    <font>
      <sz val="8"/>
      <color indexed="8"/>
      <name val="Arial"/>
      <family val="2"/>
    </font>
    <font>
      <sz val="8"/>
      <color indexed="8"/>
      <name val="Times New Roman"/>
      <family val="1"/>
    </font>
    <font>
      <sz val="10"/>
      <color indexed="8"/>
      <name val="Arial"/>
      <family val="0"/>
    </font>
    <font>
      <sz val="12"/>
      <color indexed="10"/>
      <name val="Arial"/>
      <family val="2"/>
    </font>
    <font>
      <b/>
      <sz val="13"/>
      <name val="Arial"/>
      <family val="0"/>
    </font>
    <font>
      <b/>
      <sz val="10"/>
      <name val="Arial"/>
      <family val="0"/>
    </font>
    <font>
      <sz val="14"/>
      <name val="Arial"/>
      <family val="2"/>
    </font>
    <font>
      <sz val="11"/>
      <name val="Arial"/>
      <family val="2"/>
    </font>
    <font>
      <sz val="11"/>
      <color indexed="8"/>
      <name val="Arial"/>
      <family val="2"/>
    </font>
    <font>
      <b/>
      <sz val="10"/>
      <color indexed="10"/>
      <name val="Arial"/>
      <family val="2"/>
    </font>
    <font>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6"/>
      <color indexed="8"/>
      <name val="Times New Roman"/>
      <family val="1"/>
    </font>
    <font>
      <b/>
      <sz val="12"/>
      <color indexed="8"/>
      <name val="Wingdings"/>
      <family val="0"/>
    </font>
    <font>
      <sz val="12"/>
      <color indexed="8"/>
      <name val="Wingdings"/>
      <family val="0"/>
    </font>
    <font>
      <b/>
      <sz val="14"/>
      <color indexed="8"/>
      <name val="Arial"/>
      <family val="2"/>
    </font>
    <font>
      <u val="single"/>
      <sz val="12"/>
      <color indexed="8"/>
      <name val="Times New Roman"/>
      <family val="1"/>
    </font>
    <font>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0"/>
    </font>
    <font>
      <sz val="12"/>
      <color rgb="FF000000"/>
      <name val="Times New Roman"/>
      <family val="1"/>
    </font>
    <font>
      <sz val="16"/>
      <color rgb="FF000000"/>
      <name val="Times New Roman"/>
      <family val="1"/>
    </font>
    <font>
      <b/>
      <sz val="12"/>
      <color rgb="FF000000"/>
      <name val="Times New Roman"/>
      <family val="1"/>
    </font>
    <font>
      <b/>
      <sz val="12"/>
      <color rgb="FF000000"/>
      <name val="Wingdings"/>
      <family val="0"/>
    </font>
    <font>
      <sz val="12"/>
      <color rgb="FF000000"/>
      <name val="Wingdings"/>
      <family val="0"/>
    </font>
    <font>
      <b/>
      <sz val="14"/>
      <color rgb="FF000000"/>
      <name val="Arial"/>
      <family val="2"/>
    </font>
    <font>
      <sz val="10"/>
      <color rgb="FF000000"/>
      <name val="Arial"/>
      <family val="0"/>
    </font>
    <font>
      <b/>
      <sz val="13"/>
      <color rgb="FF000000"/>
      <name val="Arial"/>
      <family val="2"/>
    </font>
    <font>
      <u val="single"/>
      <sz val="12"/>
      <color rgb="FF000000"/>
      <name val="Times New Roman"/>
      <family val="1"/>
    </font>
    <font>
      <sz val="10"/>
      <color rgb="FF000000"/>
      <name val="Times New Roman"/>
      <family val="1"/>
    </font>
    <font>
      <sz val="13"/>
      <color rgb="FF000000"/>
      <name val="Times New Roman"/>
      <family val="1"/>
    </font>
    <font>
      <sz val="12"/>
      <color rgb="FFFF0000"/>
      <name val="Arial"/>
      <family val="2"/>
    </font>
    <font>
      <sz val="8"/>
      <color rgb="FF00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6"/>
        <bgColor indexed="64"/>
      </patternFill>
    </fill>
    <fill>
      <patternFill patternType="lightUp">
        <bgColor indexed="9"/>
      </patternFill>
    </fill>
    <fill>
      <patternFill patternType="solid">
        <fgColor indexed="44"/>
        <bgColor indexed="64"/>
      </patternFill>
    </fill>
    <fill>
      <patternFill patternType="solid">
        <fgColor indexed="65"/>
        <bgColor indexed="64"/>
      </patternFill>
    </fill>
    <fill>
      <patternFill patternType="lightUp"/>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style="thick"/>
      <top>
        <color indexed="63"/>
      </top>
      <bottom style="thin"/>
    </border>
    <border>
      <left>
        <color indexed="63"/>
      </left>
      <right>
        <color indexed="63"/>
      </right>
      <top style="thick"/>
      <bottom>
        <color indexed="63"/>
      </bottom>
    </border>
    <border>
      <left>
        <color indexed="63"/>
      </left>
      <right>
        <color indexed="63"/>
      </right>
      <top>
        <color indexed="63"/>
      </top>
      <bottom style="medium"/>
    </border>
    <border>
      <left style="medium"/>
      <right style="medium"/>
      <top style="medium">
        <color indexed="8"/>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style="thin">
        <color indexed="55"/>
      </left>
      <right>
        <color indexed="63"/>
      </right>
      <top>
        <color indexed="63"/>
      </top>
      <bottom style="thin">
        <color indexed="55"/>
      </bottom>
    </border>
    <border>
      <left>
        <color indexed="63"/>
      </left>
      <right style="thin"/>
      <top>
        <color indexed="63"/>
      </top>
      <bottom>
        <color indexed="63"/>
      </bottom>
    </border>
    <border>
      <left style="thin">
        <color indexed="55"/>
      </left>
      <right>
        <color indexed="63"/>
      </right>
      <top style="thin"/>
      <bottom>
        <color indexed="63"/>
      </bottom>
    </border>
    <border>
      <left>
        <color indexed="63"/>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style="thin">
        <color indexed="55"/>
      </bottom>
    </border>
    <border>
      <left>
        <color indexed="63"/>
      </left>
      <right>
        <color indexed="63"/>
      </right>
      <top style="thin">
        <color indexed="8"/>
      </top>
      <bottom style="thin">
        <color indexed="8"/>
      </bottom>
    </border>
    <border>
      <left>
        <color indexed="63"/>
      </left>
      <right style="thin">
        <color indexed="55"/>
      </right>
      <top>
        <color indexed="63"/>
      </top>
      <bottom style="thin">
        <color indexed="55"/>
      </bottom>
    </border>
    <border>
      <left style="thin">
        <color indexed="9"/>
      </left>
      <right style="thin">
        <color indexed="55"/>
      </right>
      <top style="thin">
        <color indexed="55"/>
      </top>
      <bottom style="thin">
        <color indexed="55"/>
      </bottom>
    </border>
    <border>
      <left style="thin">
        <color indexed="55"/>
      </left>
      <right>
        <color indexed="63"/>
      </right>
      <top>
        <color indexed="63"/>
      </top>
      <bottom>
        <color indexed="63"/>
      </bottom>
    </border>
    <border>
      <left>
        <color indexed="63"/>
      </left>
      <right>
        <color indexed="63"/>
      </right>
      <top>
        <color indexed="63"/>
      </top>
      <bottom style="thin">
        <color indexed="55"/>
      </bottom>
    </border>
    <border>
      <left>
        <color indexed="63"/>
      </left>
      <right style="thin">
        <color indexed="55"/>
      </right>
      <top style="thin"/>
      <bottom>
        <color indexed="63"/>
      </bottom>
    </border>
    <border>
      <left style="thin">
        <color indexed="55"/>
      </left>
      <right>
        <color indexed="63"/>
      </right>
      <top>
        <color indexed="63"/>
      </top>
      <bottom style="thin"/>
    </border>
    <border>
      <left>
        <color indexed="63"/>
      </left>
      <right style="thin">
        <color indexed="55"/>
      </right>
      <top>
        <color indexed="63"/>
      </top>
      <bottom style="thin"/>
    </border>
    <border>
      <left style="thin">
        <color indexed="55"/>
      </left>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color indexed="55"/>
      </top>
      <bottom>
        <color indexed="63"/>
      </bottom>
    </border>
    <border>
      <left style="thin"/>
      <right>
        <color indexed="63"/>
      </right>
      <top style="medium"/>
      <bottom style="thin"/>
    </border>
    <border>
      <left>
        <color indexed="63"/>
      </left>
      <right style="thin"/>
      <top style="medium"/>
      <bottom style="thin"/>
    </border>
    <border>
      <left style="thin"/>
      <right style="thin">
        <color indexed="9"/>
      </right>
      <top style="medium"/>
      <bottom style="thin"/>
    </border>
    <border>
      <left>
        <color indexed="63"/>
      </left>
      <right>
        <color indexed="63"/>
      </right>
      <top style="thin">
        <color indexed="55"/>
      </top>
      <bottom style="thin"/>
    </border>
    <border>
      <left style="medium"/>
      <right>
        <color indexed="63"/>
      </right>
      <top style="thin">
        <color indexed="55"/>
      </top>
      <bottom>
        <color indexed="63"/>
      </bottom>
    </border>
    <border>
      <left style="thin">
        <color indexed="9"/>
      </left>
      <right>
        <color indexed="63"/>
      </right>
      <top>
        <color indexed="63"/>
      </top>
      <bottom style="thin"/>
    </border>
    <border>
      <left style="thin">
        <color indexed="9"/>
      </left>
      <right>
        <color indexed="63"/>
      </right>
      <top style="thin">
        <color indexed="55"/>
      </top>
      <bottom style="thin">
        <color indexed="55"/>
      </bottom>
    </border>
    <border>
      <left>
        <color indexed="63"/>
      </left>
      <right style="thin">
        <color indexed="8"/>
      </right>
      <top style="thin"/>
      <bottom style="thin"/>
    </border>
    <border>
      <left style="medium"/>
      <right>
        <color indexed="63"/>
      </right>
      <top style="medium"/>
      <bottom>
        <color indexed="63"/>
      </bottom>
    </border>
    <border>
      <left>
        <color indexed="63"/>
      </left>
      <right style="medium"/>
      <top style="medium"/>
      <bottom>
        <color indexed="63"/>
      </bottom>
    </border>
    <border>
      <left style="thin">
        <color indexed="55"/>
      </left>
      <right style="thin">
        <color indexed="55"/>
      </right>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color indexed="55"/>
      </right>
      <top>
        <color indexed="63"/>
      </top>
      <bottom style="thin"/>
    </border>
    <border>
      <left style="thin">
        <color indexed="55"/>
      </left>
      <right style="thin">
        <color indexed="55"/>
      </right>
      <top style="thin">
        <color indexed="55"/>
      </top>
      <bottom style="thin">
        <color indexed="8"/>
      </bottom>
    </border>
    <border>
      <left style="thin">
        <color indexed="55"/>
      </left>
      <right>
        <color indexed="63"/>
      </right>
      <top style="thin">
        <color indexed="55"/>
      </top>
      <bottom style="thin">
        <color indexed="8"/>
      </bottom>
    </border>
    <border>
      <left>
        <color indexed="63"/>
      </left>
      <right>
        <color indexed="63"/>
      </right>
      <top style="thin">
        <color indexed="55"/>
      </top>
      <bottom style="thin">
        <color indexed="8"/>
      </bottom>
    </border>
    <border>
      <left>
        <color indexed="63"/>
      </left>
      <right style="thin">
        <color indexed="55"/>
      </right>
      <top style="thin">
        <color indexed="55"/>
      </top>
      <bottom style="thin">
        <color indexed="8"/>
      </bottom>
    </border>
    <border>
      <left style="thin">
        <color indexed="55"/>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55"/>
      </right>
      <top>
        <color indexed="63"/>
      </top>
      <bottom style="thin">
        <color indexed="8"/>
      </bottom>
    </border>
    <border>
      <left style="thin"/>
      <right style="thin"/>
      <top style="thin"/>
      <bottom>
        <color indexed="63"/>
      </bottom>
    </border>
    <border>
      <left>
        <color indexed="63"/>
      </left>
      <right>
        <color indexed="63"/>
      </right>
      <top style="medium"/>
      <bottom style="thin"/>
    </border>
    <border>
      <left style="thin"/>
      <right>
        <color indexed="63"/>
      </right>
      <top>
        <color indexed="63"/>
      </top>
      <bottom style="thin">
        <color indexed="55"/>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thin"/>
    </border>
    <border>
      <left style="medium"/>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right style="medium"/>
      <top style="medium"/>
      <bottom>
        <color indexed="63"/>
      </bottom>
    </border>
    <border>
      <left style="thin">
        <color indexed="55"/>
      </left>
      <right style="thin">
        <color indexed="55"/>
      </right>
      <top>
        <color indexed="63"/>
      </top>
      <bottom style="thin">
        <color indexed="55"/>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55"/>
      </left>
      <right>
        <color indexed="63"/>
      </right>
      <top style="thin">
        <color indexed="55"/>
      </top>
      <bottom style="medium"/>
    </border>
    <border>
      <left>
        <color indexed="63"/>
      </left>
      <right style="thin">
        <color indexed="55"/>
      </right>
      <top style="thin">
        <color indexed="55"/>
      </top>
      <bottom style="medium"/>
    </border>
    <border>
      <left>
        <color indexed="63"/>
      </left>
      <right>
        <color indexed="63"/>
      </right>
      <top style="thin">
        <color indexed="55"/>
      </top>
      <bottom style="medium"/>
    </border>
  </borders>
  <cellStyleXfs count="63">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9"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693">
    <xf numFmtId="0" fontId="0" fillId="0" borderId="0" xfId="0" applyAlignment="1">
      <alignment/>
    </xf>
    <xf numFmtId="0" fontId="0" fillId="33" borderId="0" xfId="0" applyFont="1" applyFill="1" applyBorder="1" applyAlignment="1" applyProtection="1">
      <alignment wrapText="1"/>
      <protection/>
    </xf>
    <xf numFmtId="0" fontId="1" fillId="33" borderId="0" xfId="0" applyFont="1" applyFill="1" applyBorder="1" applyAlignment="1" applyProtection="1">
      <alignment wrapText="1"/>
      <protection/>
    </xf>
    <xf numFmtId="0" fontId="1" fillId="33" borderId="0" xfId="0" applyFont="1" applyFill="1" applyBorder="1" applyAlignment="1" applyProtection="1">
      <alignment horizontal="center" wrapText="1"/>
      <protection/>
    </xf>
    <xf numFmtId="1" fontId="1" fillId="33" borderId="0" xfId="0" applyNumberFormat="1" applyFont="1" applyFill="1" applyBorder="1" applyAlignment="1" applyProtection="1">
      <alignment horizontal="center" vertical="top" wrapText="1"/>
      <protection/>
    </xf>
    <xf numFmtId="0" fontId="1"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wrapText="1"/>
      <protection/>
    </xf>
    <xf numFmtId="0" fontId="0" fillId="33" borderId="0" xfId="0" applyFont="1" applyFill="1" applyBorder="1" applyAlignment="1" applyProtection="1">
      <alignment wrapText="1"/>
      <protection/>
    </xf>
    <xf numFmtId="2" fontId="1" fillId="33" borderId="0" xfId="0" applyNumberFormat="1" applyFont="1" applyFill="1" applyBorder="1" applyAlignment="1" applyProtection="1">
      <alignment wrapText="1"/>
      <protection/>
    </xf>
    <xf numFmtId="9" fontId="1" fillId="33" borderId="0" xfId="0" applyNumberFormat="1" applyFont="1" applyFill="1" applyBorder="1" applyAlignment="1" applyProtection="1">
      <alignment wrapText="1"/>
      <protection/>
    </xf>
    <xf numFmtId="2" fontId="1" fillId="33" borderId="0" xfId="0" applyNumberFormat="1" applyFont="1" applyFill="1" applyBorder="1" applyAlignment="1" applyProtection="1">
      <alignment horizontal="center" wrapText="1"/>
      <protection/>
    </xf>
    <xf numFmtId="0" fontId="3" fillId="33" borderId="0" xfId="0" applyFont="1" applyFill="1" applyBorder="1" applyAlignment="1" applyProtection="1">
      <alignment horizontal="center" wrapText="1"/>
      <protection/>
    </xf>
    <xf numFmtId="0" fontId="0" fillId="33" borderId="0" xfId="0" applyFont="1" applyFill="1" applyBorder="1" applyAlignment="1" applyProtection="1">
      <alignment wrapText="1"/>
      <protection/>
    </xf>
    <xf numFmtId="0" fontId="7" fillId="33" borderId="0" xfId="0" applyFont="1" applyFill="1" applyBorder="1" applyAlignment="1" applyProtection="1">
      <alignment horizontal="center" wrapText="1"/>
      <protection/>
    </xf>
    <xf numFmtId="0" fontId="7" fillId="33" borderId="0" xfId="0" applyFont="1" applyFill="1" applyBorder="1" applyAlignment="1" applyProtection="1">
      <alignment wrapText="1"/>
      <protection/>
    </xf>
    <xf numFmtId="0" fontId="5" fillId="33" borderId="0" xfId="0" applyFont="1" applyFill="1" applyBorder="1" applyAlignment="1" applyProtection="1">
      <alignment wrapText="1"/>
      <protection/>
    </xf>
    <xf numFmtId="0" fontId="0" fillId="33" borderId="0" xfId="0" applyFont="1" applyFill="1" applyBorder="1" applyAlignment="1" applyProtection="1">
      <alignment wrapText="1"/>
      <protection/>
    </xf>
    <xf numFmtId="0" fontId="1" fillId="33" borderId="0" xfId="0" applyFont="1" applyFill="1" applyAlignment="1" applyProtection="1">
      <alignment/>
      <protection/>
    </xf>
    <xf numFmtId="0" fontId="2" fillId="33" borderId="0" xfId="0" applyFont="1" applyFill="1" applyAlignment="1" applyProtection="1">
      <alignment/>
      <protection/>
    </xf>
    <xf numFmtId="0" fontId="7" fillId="33" borderId="0" xfId="0" applyFont="1" applyFill="1" applyAlignment="1" applyProtection="1">
      <alignment/>
      <protection/>
    </xf>
    <xf numFmtId="0" fontId="6" fillId="33" borderId="0" xfId="0" applyFont="1" applyFill="1" applyAlignment="1" applyProtection="1">
      <alignment/>
      <protection/>
    </xf>
    <xf numFmtId="0" fontId="6" fillId="33" borderId="0" xfId="0" applyFont="1" applyFill="1" applyBorder="1" applyAlignment="1" applyProtection="1">
      <alignment horizontal="center" wrapText="1"/>
      <protection/>
    </xf>
    <xf numFmtId="0" fontId="7" fillId="33" borderId="0" xfId="0" applyFont="1" applyFill="1" applyBorder="1" applyAlignment="1" applyProtection="1">
      <alignment/>
      <protection/>
    </xf>
    <xf numFmtId="1" fontId="1" fillId="0" borderId="10" xfId="0" applyNumberFormat="1" applyFont="1" applyBorder="1" applyAlignment="1" applyProtection="1">
      <alignment horizontal="right" vertical="center"/>
      <protection/>
    </xf>
    <xf numFmtId="0" fontId="11" fillId="33" borderId="0" xfId="0" applyFont="1" applyFill="1" applyBorder="1" applyAlignment="1" applyProtection="1">
      <alignment wrapText="1"/>
      <protection/>
    </xf>
    <xf numFmtId="0" fontId="10" fillId="33" borderId="0" xfId="0" applyFont="1" applyFill="1" applyBorder="1" applyAlignment="1" applyProtection="1">
      <alignment wrapText="1"/>
      <protection/>
    </xf>
    <xf numFmtId="0" fontId="12" fillId="33" borderId="0" xfId="0" applyFont="1" applyFill="1" applyBorder="1" applyAlignment="1" applyProtection="1">
      <alignment horizontal="left" vertical="top" wrapText="1"/>
      <protection/>
    </xf>
    <xf numFmtId="0" fontId="13" fillId="33" borderId="0" xfId="0" applyFont="1" applyFill="1" applyBorder="1" applyAlignment="1" applyProtection="1">
      <alignment vertical="top" wrapText="1"/>
      <protection/>
    </xf>
    <xf numFmtId="0" fontId="11" fillId="33" borderId="0" xfId="0" applyFont="1" applyFill="1" applyBorder="1" applyAlignment="1" applyProtection="1">
      <alignment vertical="top"/>
      <protection/>
    </xf>
    <xf numFmtId="0" fontId="11" fillId="33" borderId="0" xfId="0" applyFont="1" applyFill="1" applyBorder="1" applyAlignment="1" applyProtection="1">
      <alignment/>
      <protection/>
    </xf>
    <xf numFmtId="0" fontId="11" fillId="33" borderId="0" xfId="0" applyFont="1" applyFill="1" applyBorder="1" applyAlignment="1" applyProtection="1">
      <alignment/>
      <protection/>
    </xf>
    <xf numFmtId="0" fontId="11" fillId="33" borderId="0" xfId="0" applyFont="1" applyFill="1" applyAlignment="1" applyProtection="1">
      <alignment/>
      <protection/>
    </xf>
    <xf numFmtId="0" fontId="12" fillId="33" borderId="0" xfId="0" applyFont="1" applyFill="1" applyAlignment="1" applyProtection="1">
      <alignment horizontal="left" vertical="top"/>
      <protection/>
    </xf>
    <xf numFmtId="0" fontId="10" fillId="33" borderId="0" xfId="0" applyFont="1" applyFill="1" applyAlignment="1" applyProtection="1">
      <alignment/>
      <protection/>
    </xf>
    <xf numFmtId="0" fontId="15" fillId="33" borderId="0" xfId="0" applyFont="1" applyFill="1" applyBorder="1" applyAlignment="1" applyProtection="1">
      <alignment wrapText="1"/>
      <protection/>
    </xf>
    <xf numFmtId="0" fontId="13" fillId="33" borderId="0" xfId="0" applyFont="1" applyFill="1" applyBorder="1" applyAlignment="1" applyProtection="1">
      <alignment wrapText="1"/>
      <protection/>
    </xf>
    <xf numFmtId="0" fontId="14" fillId="33" borderId="0" xfId="0" applyFont="1" applyFill="1" applyBorder="1" applyAlignment="1" applyProtection="1">
      <alignment wrapText="1"/>
      <protection/>
    </xf>
    <xf numFmtId="0" fontId="7" fillId="33" borderId="0" xfId="0" applyFont="1" applyFill="1" applyAlignment="1" applyProtection="1">
      <alignment horizontal="center"/>
      <protection/>
    </xf>
    <xf numFmtId="0" fontId="14" fillId="33" borderId="0" xfId="0" applyFont="1" applyFill="1" applyBorder="1" applyAlignment="1" applyProtection="1">
      <alignment horizontal="center" wrapText="1"/>
      <protection/>
    </xf>
    <xf numFmtId="0" fontId="16" fillId="33" borderId="0" xfId="0" applyFont="1" applyFill="1" applyBorder="1" applyAlignment="1" applyProtection="1">
      <alignment vertical="top" wrapText="1"/>
      <protection/>
    </xf>
    <xf numFmtId="0" fontId="16" fillId="33" borderId="11" xfId="0" applyFont="1" applyFill="1" applyBorder="1" applyAlignment="1" applyProtection="1">
      <alignment vertical="top" wrapText="1"/>
      <protection/>
    </xf>
    <xf numFmtId="0" fontId="19" fillId="33" borderId="0" xfId="0" applyFont="1" applyFill="1" applyBorder="1" applyAlignment="1" applyProtection="1">
      <alignment wrapText="1"/>
      <protection/>
    </xf>
    <xf numFmtId="0" fontId="19" fillId="33" borderId="0" xfId="0" applyFont="1" applyFill="1" applyBorder="1" applyAlignment="1" applyProtection="1">
      <alignment vertical="top" wrapText="1"/>
      <protection/>
    </xf>
    <xf numFmtId="0" fontId="16" fillId="33" borderId="0" xfId="0" applyFont="1" applyFill="1" applyBorder="1" applyAlignment="1" applyProtection="1">
      <alignment wrapText="1"/>
      <protection/>
    </xf>
    <xf numFmtId="0" fontId="20" fillId="33" borderId="0" xfId="0" applyFont="1" applyFill="1" applyBorder="1" applyAlignment="1" applyProtection="1">
      <alignment horizontal="left" vertical="top" wrapText="1"/>
      <protection/>
    </xf>
    <xf numFmtId="0" fontId="19" fillId="33" borderId="0" xfId="0" applyFont="1" applyFill="1" applyBorder="1" applyAlignment="1" applyProtection="1">
      <alignment vertical="top" wrapText="1"/>
      <protection/>
    </xf>
    <xf numFmtId="0" fontId="19" fillId="33" borderId="11" xfId="0" applyFont="1" applyFill="1" applyBorder="1" applyAlignment="1" applyProtection="1">
      <alignment wrapText="1"/>
      <protection/>
    </xf>
    <xf numFmtId="0" fontId="18" fillId="33" borderId="0" xfId="0" applyFont="1" applyFill="1" applyBorder="1" applyAlignment="1" applyProtection="1">
      <alignment wrapText="1"/>
      <protection/>
    </xf>
    <xf numFmtId="0" fontId="19" fillId="33" borderId="0" xfId="0" applyFont="1" applyFill="1" applyAlignment="1" applyProtection="1">
      <alignment/>
      <protection/>
    </xf>
    <xf numFmtId="0" fontId="20" fillId="33" borderId="0" xfId="0" applyFont="1" applyFill="1" applyAlignment="1" applyProtection="1">
      <alignment horizontal="left" vertical="top"/>
      <protection/>
    </xf>
    <xf numFmtId="0" fontId="16" fillId="33" borderId="0" xfId="0" applyFont="1" applyFill="1" applyBorder="1" applyAlignment="1" applyProtection="1">
      <alignment vertical="top"/>
      <protection/>
    </xf>
    <xf numFmtId="0" fontId="16" fillId="33" borderId="0" xfId="0" applyFont="1" applyFill="1" applyBorder="1" applyAlignment="1" applyProtection="1">
      <alignment/>
      <protection/>
    </xf>
    <xf numFmtId="0" fontId="16" fillId="33" borderId="0" xfId="0" applyFont="1" applyFill="1" applyBorder="1" applyAlignment="1" applyProtection="1">
      <alignment/>
      <protection/>
    </xf>
    <xf numFmtId="0" fontId="22" fillId="33" borderId="0" xfId="0" applyFont="1" applyFill="1" applyAlignment="1" applyProtection="1">
      <alignment horizontal="center"/>
      <protection/>
    </xf>
    <xf numFmtId="0" fontId="16" fillId="33" borderId="0" xfId="0" applyFont="1" applyFill="1" applyAlignment="1" applyProtection="1">
      <alignment/>
      <protection/>
    </xf>
    <xf numFmtId="0" fontId="19" fillId="33" borderId="0" xfId="0" applyFont="1" applyFill="1" applyAlignment="1" applyProtection="1">
      <alignment wrapText="1"/>
      <protection/>
    </xf>
    <xf numFmtId="2" fontId="16" fillId="33" borderId="0" xfId="0" applyNumberFormat="1" applyFont="1" applyFill="1" applyBorder="1" applyAlignment="1" applyProtection="1">
      <alignment wrapText="1"/>
      <protection/>
    </xf>
    <xf numFmtId="0" fontId="17" fillId="33" borderId="0" xfId="0" applyFont="1" applyFill="1" applyAlignment="1" applyProtection="1">
      <alignment horizontal="center"/>
      <protection/>
    </xf>
    <xf numFmtId="0" fontId="19" fillId="33" borderId="0" xfId="0" applyFont="1" applyFill="1" applyAlignment="1" applyProtection="1">
      <alignment vertical="top"/>
      <protection/>
    </xf>
    <xf numFmtId="0" fontId="23" fillId="33" borderId="0" xfId="0" applyFont="1" applyFill="1" applyBorder="1" applyAlignment="1" applyProtection="1">
      <alignment/>
      <protection/>
    </xf>
    <xf numFmtId="14" fontId="16" fillId="33" borderId="0" xfId="0" applyNumberFormat="1" applyFont="1" applyFill="1" applyBorder="1" applyAlignment="1" applyProtection="1">
      <alignment wrapText="1"/>
      <protection/>
    </xf>
    <xf numFmtId="2" fontId="16" fillId="33" borderId="0" xfId="0" applyNumberFormat="1" applyFont="1" applyFill="1" applyBorder="1" applyAlignment="1" applyProtection="1">
      <alignment horizontal="right" wrapText="1"/>
      <protection/>
    </xf>
    <xf numFmtId="0" fontId="19" fillId="33" borderId="0" xfId="0" applyFont="1" applyFill="1" applyAlignment="1" applyProtection="1">
      <alignment vertical="top" wrapText="1"/>
      <protection/>
    </xf>
    <xf numFmtId="0" fontId="22" fillId="33" borderId="0" xfId="0" applyFont="1" applyFill="1" applyBorder="1" applyAlignment="1" applyProtection="1">
      <alignment horizontal="center" wrapText="1"/>
      <protection/>
    </xf>
    <xf numFmtId="0" fontId="19" fillId="33" borderId="0" xfId="0" applyFont="1" applyFill="1" applyBorder="1" applyAlignment="1" applyProtection="1">
      <alignment/>
      <protection/>
    </xf>
    <xf numFmtId="0" fontId="21" fillId="33" borderId="0" xfId="0" applyFont="1" applyFill="1" applyBorder="1" applyAlignment="1" applyProtection="1">
      <alignment vertical="top" wrapText="1"/>
      <protection/>
    </xf>
    <xf numFmtId="0" fontId="16" fillId="33" borderId="11" xfId="0" applyFont="1" applyFill="1" applyBorder="1" applyAlignment="1" applyProtection="1">
      <alignment/>
      <protection/>
    </xf>
    <xf numFmtId="0" fontId="16" fillId="33" borderId="11" xfId="0" applyFont="1" applyFill="1" applyBorder="1" applyAlignment="1" applyProtection="1">
      <alignment horizontal="center" wrapText="1"/>
      <protection/>
    </xf>
    <xf numFmtId="0" fontId="16" fillId="33" borderId="11" xfId="0" applyFont="1" applyFill="1" applyBorder="1" applyAlignment="1" applyProtection="1">
      <alignment wrapText="1"/>
      <protection/>
    </xf>
    <xf numFmtId="0" fontId="16" fillId="33" borderId="0" xfId="0" applyFont="1" applyFill="1" applyAlignment="1" applyProtection="1">
      <alignment/>
      <protection/>
    </xf>
    <xf numFmtId="0" fontId="18" fillId="33" borderId="12" xfId="0" applyFont="1" applyFill="1" applyBorder="1" applyAlignment="1" applyProtection="1">
      <alignment wrapText="1"/>
      <protection/>
    </xf>
    <xf numFmtId="0" fontId="18" fillId="33" borderId="13" xfId="0" applyFont="1" applyFill="1" applyBorder="1" applyAlignment="1" applyProtection="1">
      <alignment vertical="top" wrapText="1"/>
      <protection/>
    </xf>
    <xf numFmtId="0" fontId="20" fillId="33" borderId="13" xfId="0" applyFont="1" applyFill="1" applyBorder="1" applyAlignment="1" applyProtection="1">
      <alignment horizontal="center" vertical="center" wrapText="1"/>
      <protection/>
    </xf>
    <xf numFmtId="0" fontId="16" fillId="33" borderId="13" xfId="0" applyFont="1" applyFill="1" applyBorder="1" applyAlignment="1" applyProtection="1">
      <alignment/>
      <protection/>
    </xf>
    <xf numFmtId="0" fontId="16" fillId="33" borderId="0" xfId="0" applyFont="1" applyFill="1" applyAlignment="1" applyProtection="1">
      <alignment vertical="top"/>
      <protection/>
    </xf>
    <xf numFmtId="0" fontId="17" fillId="33" borderId="0" xfId="0" applyFont="1" applyFill="1" applyAlignment="1" applyProtection="1">
      <alignment/>
      <protection/>
    </xf>
    <xf numFmtId="0" fontId="11" fillId="33" borderId="0" xfId="0" applyFont="1" applyFill="1" applyAlignment="1" applyProtection="1">
      <alignment vertical="top"/>
      <protection/>
    </xf>
    <xf numFmtId="0" fontId="24" fillId="33" borderId="0" xfId="0" applyFont="1" applyFill="1" applyAlignment="1" applyProtection="1">
      <alignment/>
      <protection/>
    </xf>
    <xf numFmtId="0" fontId="23" fillId="33" borderId="0" xfId="0" applyFont="1" applyFill="1" applyAlignment="1" applyProtection="1">
      <alignment/>
      <protection/>
    </xf>
    <xf numFmtId="7" fontId="19" fillId="33" borderId="0" xfId="0" applyNumberFormat="1" applyFont="1" applyFill="1" applyBorder="1" applyAlignment="1" applyProtection="1">
      <alignment vertical="top" wrapText="1"/>
      <protection/>
    </xf>
    <xf numFmtId="0" fontId="0" fillId="0" borderId="0" xfId="0" applyAlignment="1" applyProtection="1">
      <alignment wrapText="1"/>
      <protection/>
    </xf>
    <xf numFmtId="0" fontId="0" fillId="33" borderId="0" xfId="0" applyFill="1" applyBorder="1" applyAlignment="1" applyProtection="1">
      <alignment wrapText="1"/>
      <protection/>
    </xf>
    <xf numFmtId="0" fontId="16" fillId="33" borderId="11" xfId="0" applyFont="1" applyFill="1" applyBorder="1" applyAlignment="1" applyProtection="1">
      <alignment horizontal="left" vertical="top" wrapText="1"/>
      <protection/>
    </xf>
    <xf numFmtId="0" fontId="13" fillId="33" borderId="14" xfId="0" applyFont="1" applyFill="1" applyBorder="1" applyAlignment="1" applyProtection="1">
      <alignment horizontal="left" vertical="top" wrapText="1"/>
      <protection/>
    </xf>
    <xf numFmtId="0" fontId="13" fillId="33" borderId="14" xfId="0" applyFont="1" applyFill="1" applyBorder="1" applyAlignment="1" applyProtection="1">
      <alignment/>
      <protection/>
    </xf>
    <xf numFmtId="0" fontId="13" fillId="33" borderId="14" xfId="0" applyFont="1" applyFill="1" applyBorder="1" applyAlignment="1" applyProtection="1">
      <alignment wrapText="1"/>
      <protection/>
    </xf>
    <xf numFmtId="0" fontId="13" fillId="33" borderId="0" xfId="0" applyFont="1" applyFill="1" applyBorder="1" applyAlignment="1" applyProtection="1">
      <alignment/>
      <protection/>
    </xf>
    <xf numFmtId="0" fontId="13" fillId="33" borderId="0" xfId="0" applyFont="1" applyFill="1" applyBorder="1" applyAlignment="1" applyProtection="1">
      <alignment wrapText="1"/>
      <protection/>
    </xf>
    <xf numFmtId="0" fontId="13" fillId="33" borderId="0" xfId="0" applyFont="1" applyFill="1" applyBorder="1" applyAlignment="1" applyProtection="1">
      <alignment vertical="top"/>
      <protection/>
    </xf>
    <xf numFmtId="0" fontId="13" fillId="33" borderId="0" xfId="0" applyNumberFormat="1" applyFont="1" applyFill="1" applyBorder="1" applyAlignment="1" applyProtection="1">
      <alignment vertical="top"/>
      <protection/>
    </xf>
    <xf numFmtId="0" fontId="13" fillId="33" borderId="0" xfId="0" applyNumberFormat="1" applyFont="1" applyFill="1" applyBorder="1" applyAlignment="1" applyProtection="1">
      <alignment horizontal="center"/>
      <protection/>
    </xf>
    <xf numFmtId="14" fontId="13" fillId="33" borderId="0" xfId="0" applyNumberFormat="1" applyFont="1" applyFill="1" applyBorder="1" applyAlignment="1" applyProtection="1">
      <alignment horizontal="center"/>
      <protection/>
    </xf>
    <xf numFmtId="14" fontId="13" fillId="33" borderId="15" xfId="0" applyNumberFormat="1" applyFont="1" applyFill="1" applyBorder="1" applyAlignment="1" applyProtection="1">
      <alignment horizontal="center"/>
      <protection/>
    </xf>
    <xf numFmtId="0" fontId="13" fillId="33" borderId="0" xfId="0" applyNumberFormat="1" applyFont="1" applyFill="1" applyBorder="1" applyAlignment="1" applyProtection="1">
      <alignment/>
      <protection/>
    </xf>
    <xf numFmtId="0" fontId="0" fillId="33" borderId="0" xfId="0" applyFill="1" applyAlignment="1" applyProtection="1">
      <alignment/>
      <protection/>
    </xf>
    <xf numFmtId="2" fontId="13" fillId="33" borderId="0" xfId="0" applyNumberFormat="1" applyFont="1" applyFill="1" applyBorder="1" applyAlignment="1" applyProtection="1">
      <alignment/>
      <protection/>
    </xf>
    <xf numFmtId="0" fontId="28" fillId="33" borderId="11" xfId="0" applyFont="1" applyFill="1" applyBorder="1" applyAlignment="1" applyProtection="1">
      <alignment horizontal="center"/>
      <protection/>
    </xf>
    <xf numFmtId="0" fontId="13" fillId="33" borderId="15" xfId="0" applyFont="1" applyFill="1" applyBorder="1" applyAlignment="1" applyProtection="1">
      <alignment/>
      <protection/>
    </xf>
    <xf numFmtId="2" fontId="13" fillId="33" borderId="0" xfId="0" applyNumberFormat="1" applyFont="1" applyFill="1" applyBorder="1" applyAlignment="1" applyProtection="1">
      <alignment vertical="top"/>
      <protection/>
    </xf>
    <xf numFmtId="0" fontId="13" fillId="33" borderId="0" xfId="0" applyFont="1" applyFill="1" applyBorder="1" applyAlignment="1" applyProtection="1">
      <alignment horizontal="center"/>
      <protection/>
    </xf>
    <xf numFmtId="0" fontId="13" fillId="33" borderId="15" xfId="0" applyFont="1" applyFill="1" applyBorder="1" applyAlignment="1" applyProtection="1">
      <alignment horizontal="center"/>
      <protection/>
    </xf>
    <xf numFmtId="1" fontId="13" fillId="33" borderId="0" xfId="0" applyNumberFormat="1" applyFont="1" applyFill="1" applyBorder="1" applyAlignment="1" applyProtection="1">
      <alignment/>
      <protection/>
    </xf>
    <xf numFmtId="0" fontId="0" fillId="33" borderId="15" xfId="0" applyFill="1" applyBorder="1" applyAlignment="1" applyProtection="1">
      <alignment/>
      <protection/>
    </xf>
    <xf numFmtId="0" fontId="28" fillId="33" borderId="0" xfId="0" applyNumberFormat="1" applyFont="1" applyFill="1" applyAlignment="1" applyProtection="1">
      <alignment/>
      <protection locked="0"/>
    </xf>
    <xf numFmtId="0" fontId="28" fillId="33" borderId="0" xfId="0" applyNumberFormat="1" applyFont="1" applyFill="1" applyAlignment="1" applyProtection="1">
      <alignment vertical="top"/>
      <protection locked="0"/>
    </xf>
    <xf numFmtId="0" fontId="28" fillId="33" borderId="0" xfId="0" applyNumberFormat="1" applyFont="1" applyFill="1" applyBorder="1" applyAlignment="1" applyProtection="1">
      <alignment vertical="top"/>
      <protection locked="0"/>
    </xf>
    <xf numFmtId="0" fontId="28" fillId="33" borderId="0" xfId="0" applyNumberFormat="1" applyFont="1" applyFill="1" applyBorder="1" applyAlignment="1" applyProtection="1">
      <alignment/>
      <protection locked="0"/>
    </xf>
    <xf numFmtId="0" fontId="28" fillId="33" borderId="0" xfId="0" applyNumberFormat="1" applyFont="1" applyFill="1" applyBorder="1" applyAlignment="1" applyProtection="1">
      <alignment/>
      <protection locked="0"/>
    </xf>
    <xf numFmtId="0" fontId="28" fillId="33" borderId="0" xfId="0" applyNumberFormat="1" applyFont="1" applyFill="1" applyAlignment="1" applyProtection="1">
      <alignment horizontal="center"/>
      <protection locked="0"/>
    </xf>
    <xf numFmtId="14" fontId="28" fillId="33" borderId="0" xfId="0" applyNumberFormat="1" applyFont="1" applyFill="1" applyBorder="1" applyAlignment="1" applyProtection="1">
      <alignment vertical="top"/>
      <protection locked="0"/>
    </xf>
    <xf numFmtId="14" fontId="11" fillId="33" borderId="0" xfId="0" applyNumberFormat="1" applyFont="1" applyFill="1" applyBorder="1" applyAlignment="1" applyProtection="1">
      <alignment vertical="top"/>
      <protection locked="0"/>
    </xf>
    <xf numFmtId="0" fontId="28" fillId="33" borderId="0" xfId="0" applyNumberFormat="1" applyFont="1" applyFill="1" applyAlignment="1" applyProtection="1">
      <alignment horizontal="left"/>
      <protection locked="0"/>
    </xf>
    <xf numFmtId="0" fontId="10" fillId="33" borderId="0" xfId="0" applyFont="1" applyFill="1" applyAlignment="1" applyProtection="1">
      <alignment horizontal="left"/>
      <protection/>
    </xf>
    <xf numFmtId="0" fontId="28" fillId="33" borderId="0" xfId="0" applyNumberFormat="1" applyFont="1" applyFill="1" applyAlignment="1" applyProtection="1">
      <alignment horizontal="left" vertical="top"/>
      <protection locked="0"/>
    </xf>
    <xf numFmtId="0" fontId="28" fillId="33" borderId="0" xfId="0" applyNumberFormat="1" applyFont="1" applyFill="1" applyBorder="1" applyAlignment="1" applyProtection="1">
      <alignment horizontal="left" vertical="top"/>
      <protection locked="0"/>
    </xf>
    <xf numFmtId="14" fontId="28" fillId="33" borderId="0" xfId="0" applyNumberFormat="1" applyFont="1" applyFill="1" applyBorder="1" applyAlignment="1" applyProtection="1">
      <alignment horizontal="left" vertical="top"/>
      <protection locked="0"/>
    </xf>
    <xf numFmtId="14" fontId="13" fillId="34" borderId="16" xfId="0" applyNumberFormat="1" applyFont="1" applyFill="1" applyBorder="1" applyAlignment="1" applyProtection="1">
      <alignment horizontal="center"/>
      <protection/>
    </xf>
    <xf numFmtId="0" fontId="13" fillId="34" borderId="14" xfId="0" applyFont="1" applyFill="1" applyBorder="1" applyAlignment="1" applyProtection="1">
      <alignment horizontal="left" vertical="top" wrapText="1"/>
      <protection/>
    </xf>
    <xf numFmtId="0" fontId="13" fillId="34" borderId="0" xfId="0" applyFont="1" applyFill="1" applyBorder="1" applyAlignment="1" applyProtection="1">
      <alignment horizontal="left" vertical="top" wrapText="1"/>
      <protection/>
    </xf>
    <xf numFmtId="0" fontId="13" fillId="34" borderId="0" xfId="0" applyFont="1" applyFill="1" applyBorder="1" applyAlignment="1" applyProtection="1">
      <alignment/>
      <protection/>
    </xf>
    <xf numFmtId="0" fontId="13" fillId="34" borderId="0" xfId="0" applyFont="1" applyFill="1" applyBorder="1" applyAlignment="1" applyProtection="1">
      <alignment vertical="top"/>
      <protection/>
    </xf>
    <xf numFmtId="0" fontId="13" fillId="34" borderId="0" xfId="0" applyNumberFormat="1" applyFont="1" applyFill="1" applyBorder="1" applyAlignment="1" applyProtection="1">
      <alignment vertical="top"/>
      <protection/>
    </xf>
    <xf numFmtId="0" fontId="13" fillId="34" borderId="0" xfId="0" applyNumberFormat="1" applyFont="1" applyFill="1" applyBorder="1" applyAlignment="1" applyProtection="1">
      <alignment horizontal="center"/>
      <protection/>
    </xf>
    <xf numFmtId="14" fontId="13" fillId="34" borderId="0" xfId="0" applyNumberFormat="1" applyFont="1" applyFill="1" applyBorder="1" applyAlignment="1" applyProtection="1">
      <alignment/>
      <protection/>
    </xf>
    <xf numFmtId="14" fontId="13" fillId="34" borderId="0" xfId="0" applyNumberFormat="1" applyFont="1" applyFill="1" applyBorder="1" applyAlignment="1" applyProtection="1">
      <alignment horizontal="center"/>
      <protection/>
    </xf>
    <xf numFmtId="14" fontId="13" fillId="34" borderId="15" xfId="0" applyNumberFormat="1" applyFont="1" applyFill="1" applyBorder="1" applyAlignment="1" applyProtection="1">
      <alignment horizontal="center"/>
      <protection/>
    </xf>
    <xf numFmtId="0" fontId="13" fillId="34" borderId="0" xfId="0" applyFont="1" applyFill="1" applyAlignment="1" applyProtection="1">
      <alignment/>
      <protection/>
    </xf>
    <xf numFmtId="0" fontId="28" fillId="34" borderId="0" xfId="0" applyFont="1" applyFill="1" applyBorder="1" applyAlignment="1" applyProtection="1">
      <alignment/>
      <protection/>
    </xf>
    <xf numFmtId="0" fontId="13" fillId="34" borderId="14" xfId="0" applyFont="1" applyFill="1" applyBorder="1" applyAlignment="1" applyProtection="1">
      <alignment/>
      <protection/>
    </xf>
    <xf numFmtId="0" fontId="11" fillId="33" borderId="17" xfId="0" applyFont="1" applyFill="1" applyBorder="1" applyAlignment="1" applyProtection="1">
      <alignment/>
      <protection/>
    </xf>
    <xf numFmtId="0" fontId="11" fillId="33" borderId="17" xfId="0" applyFont="1" applyFill="1" applyBorder="1" applyAlignment="1" applyProtection="1">
      <alignment vertical="top" wrapText="1"/>
      <protection/>
    </xf>
    <xf numFmtId="0" fontId="11" fillId="33" borderId="17" xfId="0" applyFont="1" applyFill="1" applyBorder="1" applyAlignment="1" applyProtection="1">
      <alignment horizontal="center" wrapText="1"/>
      <protection/>
    </xf>
    <xf numFmtId="0" fontId="11" fillId="33" borderId="17" xfId="0" applyFont="1" applyFill="1" applyBorder="1" applyAlignment="1" applyProtection="1">
      <alignment wrapText="1"/>
      <protection/>
    </xf>
    <xf numFmtId="9" fontId="28" fillId="33" borderId="11" xfId="0" applyNumberFormat="1" applyFont="1" applyFill="1" applyBorder="1" applyAlignment="1" applyProtection="1">
      <alignment horizontal="center" vertical="top"/>
      <protection/>
    </xf>
    <xf numFmtId="9" fontId="28" fillId="33" borderId="11" xfId="0" applyNumberFormat="1" applyFont="1" applyFill="1" applyBorder="1" applyAlignment="1" applyProtection="1">
      <alignment horizontal="center" vertical="top" wrapText="1"/>
      <protection/>
    </xf>
    <xf numFmtId="0" fontId="28" fillId="33" borderId="11" xfId="0" applyFont="1" applyFill="1" applyBorder="1" applyAlignment="1" applyProtection="1">
      <alignment horizontal="center"/>
      <protection/>
    </xf>
    <xf numFmtId="0" fontId="28" fillId="33" borderId="11" xfId="0" applyFont="1" applyFill="1" applyBorder="1" applyAlignment="1" applyProtection="1">
      <alignment horizontal="center" vertical="top"/>
      <protection/>
    </xf>
    <xf numFmtId="0" fontId="28" fillId="33" borderId="13" xfId="0" applyNumberFormat="1" applyFont="1" applyFill="1" applyBorder="1" applyAlignment="1" applyProtection="1">
      <alignment horizontal="center"/>
      <protection/>
    </xf>
    <xf numFmtId="0" fontId="28" fillId="33" borderId="0" xfId="0" applyNumberFormat="1" applyFont="1" applyFill="1" applyAlignment="1" applyProtection="1">
      <alignment horizontal="center"/>
      <protection/>
    </xf>
    <xf numFmtId="0" fontId="0" fillId="33" borderId="0" xfId="0" applyFill="1" applyAlignment="1" applyProtection="1">
      <alignment/>
      <protection/>
    </xf>
    <xf numFmtId="0" fontId="0" fillId="0" borderId="13" xfId="0" applyFont="1" applyFill="1" applyBorder="1" applyAlignment="1" applyProtection="1">
      <alignment/>
      <protection/>
    </xf>
    <xf numFmtId="0" fontId="0" fillId="0" borderId="0" xfId="0" applyFont="1" applyFill="1" applyAlignment="1" applyProtection="1">
      <alignment/>
      <protection/>
    </xf>
    <xf numFmtId="0" fontId="25"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wrapText="1"/>
      <protection/>
    </xf>
    <xf numFmtId="0" fontId="0" fillId="0" borderId="0" xfId="0" applyFont="1" applyFill="1" applyAlignment="1" applyProtection="1">
      <alignment/>
      <protection/>
    </xf>
    <xf numFmtId="0" fontId="0" fillId="0" borderId="18" xfId="0" applyFont="1" applyFill="1" applyBorder="1" applyAlignment="1" applyProtection="1">
      <alignment/>
      <protection/>
    </xf>
    <xf numFmtId="0" fontId="0" fillId="0" borderId="0" xfId="0" applyFont="1" applyFill="1" applyAlignment="1" applyProtection="1">
      <alignment wrapText="1"/>
      <protection/>
    </xf>
    <xf numFmtId="0" fontId="13" fillId="33" borderId="0" xfId="0" applyFont="1" applyFill="1" applyAlignment="1" applyProtection="1">
      <alignment/>
      <protection/>
    </xf>
    <xf numFmtId="0" fontId="1" fillId="0" borderId="0" xfId="0" applyFont="1" applyAlignment="1" applyProtection="1">
      <alignment/>
      <protection/>
    </xf>
    <xf numFmtId="0" fontId="0" fillId="0" borderId="0" xfId="0" applyAlignment="1" applyProtection="1">
      <alignment/>
      <protection/>
    </xf>
    <xf numFmtId="0" fontId="1" fillId="33" borderId="19" xfId="0" applyFont="1" applyFill="1" applyBorder="1" applyAlignment="1" applyProtection="1">
      <alignment horizontal="center" wrapText="1"/>
      <protection/>
    </xf>
    <xf numFmtId="0" fontId="1" fillId="33" borderId="20" xfId="0" applyFont="1" applyFill="1" applyBorder="1" applyAlignment="1" applyProtection="1">
      <alignment horizontal="center" wrapText="1"/>
      <protection/>
    </xf>
    <xf numFmtId="0" fontId="1" fillId="33" borderId="21" xfId="0" applyFont="1" applyFill="1" applyBorder="1" applyAlignment="1" applyProtection="1">
      <alignment horizontal="center" wrapText="1"/>
      <protection/>
    </xf>
    <xf numFmtId="0" fontId="1" fillId="33" borderId="22" xfId="0" applyFont="1" applyFill="1" applyBorder="1" applyAlignment="1" applyProtection="1">
      <alignment horizontal="center" wrapText="1"/>
      <protection/>
    </xf>
    <xf numFmtId="0" fontId="1" fillId="0" borderId="23" xfId="0" applyFont="1" applyBorder="1" applyAlignment="1" applyProtection="1">
      <alignment wrapText="1"/>
      <protection/>
    </xf>
    <xf numFmtId="0" fontId="1" fillId="0" borderId="24" xfId="0" applyFont="1" applyBorder="1" applyAlignment="1" applyProtection="1">
      <alignment horizontal="right" wrapText="1"/>
      <protection/>
    </xf>
    <xf numFmtId="1" fontId="1" fillId="0" borderId="10" xfId="0" applyNumberFormat="1" applyFont="1" applyFill="1" applyBorder="1" applyAlignment="1" applyProtection="1">
      <alignment horizontal="right" wrapText="1"/>
      <protection/>
    </xf>
    <xf numFmtId="1" fontId="1" fillId="0" borderId="23" xfId="0" applyNumberFormat="1" applyFont="1" applyFill="1" applyBorder="1" applyAlignment="1" applyProtection="1">
      <alignment horizontal="right" wrapText="1"/>
      <protection/>
    </xf>
    <xf numFmtId="1" fontId="1" fillId="0" borderId="22" xfId="0" applyNumberFormat="1" applyFont="1" applyFill="1" applyBorder="1" applyAlignment="1" applyProtection="1">
      <alignment horizontal="right" wrapText="1"/>
      <protection/>
    </xf>
    <xf numFmtId="1" fontId="1" fillId="0" borderId="22" xfId="0" applyNumberFormat="1" applyFont="1" applyBorder="1" applyAlignment="1" applyProtection="1">
      <alignment horizontal="right" wrapText="1"/>
      <protection/>
    </xf>
    <xf numFmtId="1" fontId="1" fillId="0" borderId="23" xfId="0" applyNumberFormat="1" applyFont="1" applyBorder="1" applyAlignment="1" applyProtection="1">
      <alignment horizontal="right" wrapText="1"/>
      <protection/>
    </xf>
    <xf numFmtId="1" fontId="1" fillId="0" borderId="10" xfId="0" applyNumberFormat="1" applyFont="1" applyBorder="1" applyAlignment="1" applyProtection="1">
      <alignment/>
      <protection/>
    </xf>
    <xf numFmtId="0" fontId="72" fillId="33" borderId="13" xfId="0" applyFont="1" applyFill="1" applyBorder="1" applyAlignment="1" applyProtection="1">
      <alignment vertical="top" wrapText="1"/>
      <protection/>
    </xf>
    <xf numFmtId="0" fontId="72" fillId="33" borderId="0" xfId="0" applyFont="1" applyFill="1" applyBorder="1" applyAlignment="1" applyProtection="1">
      <alignment wrapText="1"/>
      <protection/>
    </xf>
    <xf numFmtId="0" fontId="72" fillId="33" borderId="0" xfId="0" applyFont="1" applyFill="1" applyBorder="1" applyAlignment="1" applyProtection="1">
      <alignment vertical="top" wrapText="1"/>
      <protection/>
    </xf>
    <xf numFmtId="0" fontId="72" fillId="33" borderId="0" xfId="0" applyFont="1" applyFill="1" applyBorder="1" applyAlignment="1" applyProtection="1">
      <alignment horizontal="center" vertical="top" wrapText="1"/>
      <protection/>
    </xf>
    <xf numFmtId="0" fontId="73" fillId="33" borderId="0" xfId="0" applyFont="1" applyFill="1" applyBorder="1" applyAlignment="1" applyProtection="1">
      <alignment horizontal="center" vertical="top" wrapText="1"/>
      <protection/>
    </xf>
    <xf numFmtId="0" fontId="74" fillId="33" borderId="0" xfId="0" applyFont="1" applyFill="1" applyBorder="1" applyAlignment="1" applyProtection="1">
      <alignment horizontal="center" vertical="top" wrapText="1"/>
      <protection/>
    </xf>
    <xf numFmtId="0" fontId="73" fillId="33" borderId="25" xfId="0" applyFont="1" applyFill="1" applyBorder="1" applyAlignment="1" applyProtection="1">
      <alignment horizontal="center" wrapText="1"/>
      <protection/>
    </xf>
    <xf numFmtId="0" fontId="73" fillId="33" borderId="0" xfId="0" applyFont="1" applyFill="1" applyBorder="1" applyAlignment="1" applyProtection="1">
      <alignment horizontal="center" wrapText="1"/>
      <protection/>
    </xf>
    <xf numFmtId="0" fontId="73" fillId="33" borderId="0" xfId="0" applyFont="1" applyFill="1" applyBorder="1" applyAlignment="1" applyProtection="1">
      <alignment wrapText="1"/>
      <protection/>
    </xf>
    <xf numFmtId="0" fontId="75" fillId="33" borderId="0" xfId="0" applyFont="1" applyFill="1" applyBorder="1" applyAlignment="1" applyProtection="1">
      <alignment horizontal="left" vertical="top" wrapText="1"/>
      <protection/>
    </xf>
    <xf numFmtId="0" fontId="76" fillId="33" borderId="0" xfId="0" applyFont="1" applyFill="1" applyBorder="1" applyAlignment="1" applyProtection="1">
      <alignment vertical="center"/>
      <protection/>
    </xf>
    <xf numFmtId="0" fontId="73" fillId="33" borderId="26" xfId="0" applyFont="1" applyFill="1" applyBorder="1" applyAlignment="1" applyProtection="1">
      <alignment vertical="top" wrapText="1"/>
      <protection/>
    </xf>
    <xf numFmtId="0" fontId="73" fillId="33" borderId="12" xfId="0" applyFont="1" applyFill="1" applyBorder="1" applyAlignment="1" applyProtection="1">
      <alignment horizontal="center" vertical="center" wrapText="1"/>
      <protection/>
    </xf>
    <xf numFmtId="0" fontId="77" fillId="33" borderId="0" xfId="0" applyFont="1" applyFill="1" applyBorder="1" applyAlignment="1" applyProtection="1">
      <alignment vertical="top" wrapText="1"/>
      <protection/>
    </xf>
    <xf numFmtId="0" fontId="75" fillId="35" borderId="27" xfId="0" applyFont="1" applyFill="1" applyBorder="1" applyAlignment="1" applyProtection="1">
      <alignment wrapText="1"/>
      <protection/>
    </xf>
    <xf numFmtId="0" fontId="75" fillId="33" borderId="0" xfId="0" applyFont="1" applyFill="1" applyBorder="1" applyAlignment="1" applyProtection="1" quotePrefix="1">
      <alignment horizontal="left" vertical="top" wrapText="1"/>
      <protection/>
    </xf>
    <xf numFmtId="0" fontId="73" fillId="33" borderId="0" xfId="0" applyFont="1" applyFill="1" applyBorder="1" applyAlignment="1" applyProtection="1">
      <alignment vertical="top" wrapText="1"/>
      <protection/>
    </xf>
    <xf numFmtId="2" fontId="73" fillId="33" borderId="0" xfId="0" applyNumberFormat="1" applyFont="1" applyFill="1" applyBorder="1" applyAlignment="1" applyProtection="1">
      <alignment vertical="top" wrapText="1"/>
      <protection/>
    </xf>
    <xf numFmtId="0" fontId="73" fillId="35" borderId="25" xfId="0" applyFont="1" applyFill="1" applyBorder="1" applyAlignment="1" applyProtection="1">
      <alignment wrapText="1"/>
      <protection/>
    </xf>
    <xf numFmtId="0" fontId="73" fillId="33" borderId="28" xfId="0" applyFont="1" applyFill="1" applyBorder="1" applyAlignment="1" applyProtection="1">
      <alignment wrapText="1"/>
      <protection/>
    </xf>
    <xf numFmtId="2" fontId="73" fillId="35" borderId="29" xfId="0" applyNumberFormat="1" applyFont="1" applyFill="1" applyBorder="1" applyAlignment="1" applyProtection="1">
      <alignment wrapText="1"/>
      <protection/>
    </xf>
    <xf numFmtId="0" fontId="73" fillId="35" borderId="29" xfId="0" applyFont="1" applyFill="1" applyBorder="1" applyAlignment="1" applyProtection="1">
      <alignment wrapText="1"/>
      <protection/>
    </xf>
    <xf numFmtId="4" fontId="73" fillId="35" borderId="30" xfId="0" applyNumberFormat="1" applyFont="1" applyFill="1" applyBorder="1" applyAlignment="1" applyProtection="1">
      <alignment wrapText="1"/>
      <protection locked="0"/>
    </xf>
    <xf numFmtId="9" fontId="73" fillId="35" borderId="29" xfId="0" applyNumberFormat="1" applyFont="1" applyFill="1" applyBorder="1" applyAlignment="1" applyProtection="1">
      <alignment wrapText="1"/>
      <protection/>
    </xf>
    <xf numFmtId="9" fontId="73" fillId="33" borderId="31" xfId="0" applyNumberFormat="1" applyFont="1" applyFill="1" applyBorder="1" applyAlignment="1" applyProtection="1">
      <alignment wrapText="1"/>
      <protection/>
    </xf>
    <xf numFmtId="4" fontId="73" fillId="33" borderId="32" xfId="0" applyNumberFormat="1" applyFont="1" applyFill="1" applyBorder="1" applyAlignment="1" applyProtection="1">
      <alignment horizontal="right" wrapText="1"/>
      <protection/>
    </xf>
    <xf numFmtId="0" fontId="73" fillId="33" borderId="0" xfId="0" applyFont="1" applyFill="1" applyBorder="1" applyAlignment="1" applyProtection="1">
      <alignment horizontal="center" vertical="center" wrapText="1"/>
      <protection/>
    </xf>
    <xf numFmtId="0" fontId="73" fillId="33" borderId="31" xfId="0" applyFont="1" applyFill="1" applyBorder="1" applyAlignment="1" applyProtection="1">
      <alignment wrapText="1"/>
      <protection/>
    </xf>
    <xf numFmtId="4" fontId="73" fillId="33" borderId="32" xfId="0" applyNumberFormat="1" applyFont="1" applyFill="1" applyBorder="1" applyAlignment="1" applyProtection="1">
      <alignment wrapText="1"/>
      <protection/>
    </xf>
    <xf numFmtId="0" fontId="73" fillId="33" borderId="29" xfId="0" applyFont="1" applyFill="1" applyBorder="1" applyAlignment="1" applyProtection="1">
      <alignment wrapText="1"/>
      <protection/>
    </xf>
    <xf numFmtId="4" fontId="73" fillId="33" borderId="30" xfId="0" applyNumberFormat="1" applyFont="1" applyFill="1" applyBorder="1" applyAlignment="1" applyProtection="1">
      <alignment wrapText="1"/>
      <protection/>
    </xf>
    <xf numFmtId="10" fontId="73" fillId="33" borderId="29" xfId="0" applyNumberFormat="1" applyFont="1" applyFill="1" applyBorder="1" applyAlignment="1" applyProtection="1">
      <alignment wrapText="1"/>
      <protection/>
    </xf>
    <xf numFmtId="4" fontId="73" fillId="33" borderId="30" xfId="0" applyNumberFormat="1" applyFont="1" applyFill="1" applyBorder="1" applyAlignment="1" applyProtection="1">
      <alignment horizontal="right" wrapText="1"/>
      <protection/>
    </xf>
    <xf numFmtId="10" fontId="73" fillId="36" borderId="29" xfId="0" applyNumberFormat="1" applyFont="1" applyFill="1" applyBorder="1" applyAlignment="1" applyProtection="1">
      <alignment wrapText="1"/>
      <protection/>
    </xf>
    <xf numFmtId="4" fontId="73" fillId="36" borderId="33" xfId="0" applyNumberFormat="1" applyFont="1" applyFill="1" applyBorder="1" applyAlignment="1" applyProtection="1">
      <alignment wrapText="1"/>
      <protection/>
    </xf>
    <xf numFmtId="0" fontId="73" fillId="36" borderId="0" xfId="0" applyNumberFormat="1" applyFont="1" applyFill="1" applyBorder="1" applyAlignment="1" applyProtection="1">
      <alignment wrapText="1"/>
      <protection/>
    </xf>
    <xf numFmtId="7" fontId="73" fillId="36" borderId="0" xfId="0" applyNumberFormat="1" applyFont="1" applyFill="1" applyBorder="1" applyAlignment="1" applyProtection="1">
      <alignment wrapText="1"/>
      <protection/>
    </xf>
    <xf numFmtId="0" fontId="73" fillId="36" borderId="28" xfId="0" applyNumberFormat="1" applyFont="1" applyFill="1" applyBorder="1" applyAlignment="1" applyProtection="1">
      <alignment wrapText="1"/>
      <protection/>
    </xf>
    <xf numFmtId="9" fontId="73" fillId="33" borderId="0" xfId="0" applyNumberFormat="1" applyFont="1" applyFill="1" applyBorder="1" applyAlignment="1" applyProtection="1">
      <alignment wrapText="1"/>
      <protection/>
    </xf>
    <xf numFmtId="0" fontId="73" fillId="33" borderId="34" xfId="0" applyFont="1" applyFill="1" applyBorder="1" applyAlignment="1" applyProtection="1">
      <alignment wrapText="1"/>
      <protection/>
    </xf>
    <xf numFmtId="4" fontId="73" fillId="33" borderId="34" xfId="0" applyNumberFormat="1" applyFont="1" applyFill="1" applyBorder="1" applyAlignment="1" applyProtection="1">
      <alignment wrapText="1"/>
      <protection/>
    </xf>
    <xf numFmtId="0" fontId="78" fillId="33" borderId="12" xfId="0" applyFont="1" applyFill="1" applyBorder="1" applyAlignment="1" applyProtection="1">
      <alignment wrapText="1"/>
      <protection/>
    </xf>
    <xf numFmtId="7" fontId="78" fillId="33" borderId="12" xfId="0" applyNumberFormat="1" applyFont="1" applyFill="1" applyBorder="1" applyAlignment="1" applyProtection="1">
      <alignment wrapText="1"/>
      <protection/>
    </xf>
    <xf numFmtId="0" fontId="75" fillId="33" borderId="0" xfId="0" applyFont="1" applyFill="1" applyBorder="1" applyAlignment="1" applyProtection="1">
      <alignment vertical="top" wrapText="1"/>
      <protection/>
    </xf>
    <xf numFmtId="7" fontId="75" fillId="33" borderId="0" xfId="0" applyNumberFormat="1" applyFont="1" applyFill="1" applyBorder="1" applyAlignment="1" applyProtection="1">
      <alignment vertical="top" wrapText="1"/>
      <protection/>
    </xf>
    <xf numFmtId="0" fontId="73" fillId="33" borderId="0" xfId="0" applyFont="1" applyFill="1" applyBorder="1" applyAlignment="1" applyProtection="1">
      <alignment horizontal="left" vertical="top" wrapText="1"/>
      <protection/>
    </xf>
    <xf numFmtId="183" fontId="73" fillId="33" borderId="29" xfId="0" applyNumberFormat="1" applyFont="1" applyFill="1" applyBorder="1" applyAlignment="1" applyProtection="1">
      <alignment vertical="top" wrapText="1"/>
      <protection/>
    </xf>
    <xf numFmtId="2" fontId="73" fillId="0" borderId="30" xfId="0" applyNumberFormat="1" applyFont="1" applyBorder="1" applyAlignment="1" applyProtection="1">
      <alignment vertical="top" wrapText="1"/>
      <protection/>
    </xf>
    <xf numFmtId="0" fontId="73" fillId="0" borderId="29" xfId="0" applyFont="1" applyFill="1" applyBorder="1" applyAlignment="1" applyProtection="1">
      <alignment vertical="top" wrapText="1"/>
      <protection/>
    </xf>
    <xf numFmtId="183" fontId="73" fillId="33" borderId="33" xfId="0" applyNumberFormat="1" applyFont="1" applyFill="1" applyBorder="1" applyAlignment="1" applyProtection="1">
      <alignment vertical="top" wrapText="1"/>
      <protection/>
    </xf>
    <xf numFmtId="0" fontId="75" fillId="36" borderId="0" xfId="0" applyFont="1" applyFill="1" applyBorder="1" applyAlignment="1" applyProtection="1">
      <alignment vertical="top" wrapText="1"/>
      <protection/>
    </xf>
    <xf numFmtId="0" fontId="75" fillId="36" borderId="28" xfId="0" applyFont="1" applyFill="1" applyBorder="1" applyAlignment="1" applyProtection="1">
      <alignment vertical="top" wrapText="1"/>
      <protection/>
    </xf>
    <xf numFmtId="0" fontId="73" fillId="33" borderId="25" xfId="0" applyFont="1" applyFill="1" applyBorder="1" applyAlignment="1" applyProtection="1">
      <alignment wrapText="1"/>
      <protection/>
    </xf>
    <xf numFmtId="0" fontId="73" fillId="33" borderId="35" xfId="0" applyNumberFormat="1" applyFont="1" applyFill="1" applyBorder="1" applyAlignment="1" applyProtection="1">
      <alignment horizontal="right" wrapText="1"/>
      <protection/>
    </xf>
    <xf numFmtId="0" fontId="73" fillId="33" borderId="29" xfId="0" applyNumberFormat="1" applyFont="1" applyFill="1" applyBorder="1" applyAlignment="1" applyProtection="1">
      <alignment vertical="top" wrapText="1"/>
      <protection/>
    </xf>
    <xf numFmtId="0" fontId="73" fillId="36" borderId="0" xfId="0" applyFont="1" applyFill="1" applyBorder="1" applyAlignment="1" applyProtection="1">
      <alignment vertical="top" wrapText="1"/>
      <protection/>
    </xf>
    <xf numFmtId="4" fontId="73" fillId="0" borderId="29" xfId="0" applyNumberFormat="1" applyFont="1" applyFill="1" applyBorder="1" applyAlignment="1" applyProtection="1">
      <alignment horizontal="right" wrapText="1"/>
      <protection/>
    </xf>
    <xf numFmtId="0" fontId="73" fillId="0" borderId="36" xfId="0" applyNumberFormat="1" applyFont="1" applyBorder="1" applyAlignment="1" applyProtection="1">
      <alignment horizontal="right" wrapText="1"/>
      <protection/>
    </xf>
    <xf numFmtId="0" fontId="73" fillId="0" borderId="33" xfId="0" applyFont="1" applyFill="1" applyBorder="1" applyAlignment="1" applyProtection="1">
      <alignment wrapText="1"/>
      <protection/>
    </xf>
    <xf numFmtId="0" fontId="73" fillId="36" borderId="28" xfId="0" applyFont="1" applyFill="1" applyBorder="1" applyAlignment="1" applyProtection="1">
      <alignment vertical="top" wrapText="1"/>
      <protection/>
    </xf>
    <xf numFmtId="2" fontId="73" fillId="33" borderId="29" xfId="0" applyNumberFormat="1" applyFont="1" applyFill="1" applyBorder="1" applyAlignment="1" applyProtection="1">
      <alignment vertical="top" wrapText="1"/>
      <protection/>
    </xf>
    <xf numFmtId="2" fontId="73" fillId="33" borderId="30" xfId="0" applyNumberFormat="1" applyFont="1" applyFill="1" applyBorder="1" applyAlignment="1" applyProtection="1">
      <alignment horizontal="right" vertical="top" wrapText="1"/>
      <protection/>
    </xf>
    <xf numFmtId="0" fontId="73" fillId="36" borderId="37" xfId="0" applyFont="1" applyFill="1" applyBorder="1" applyAlignment="1" applyProtection="1">
      <alignment vertical="top" wrapText="1"/>
      <protection/>
    </xf>
    <xf numFmtId="0" fontId="73" fillId="33" borderId="29" xfId="0" applyFont="1" applyFill="1" applyBorder="1" applyAlignment="1" applyProtection="1">
      <alignment vertical="top" wrapText="1"/>
      <protection/>
    </xf>
    <xf numFmtId="39" fontId="73" fillId="33" borderId="30" xfId="0" applyNumberFormat="1" applyFont="1" applyFill="1" applyBorder="1" applyAlignment="1" applyProtection="1">
      <alignment vertical="top" wrapText="1"/>
      <protection/>
    </xf>
    <xf numFmtId="0" fontId="73" fillId="36" borderId="25" xfId="0" applyFont="1" applyFill="1" applyBorder="1" applyAlignment="1" applyProtection="1">
      <alignment vertical="top" wrapText="1"/>
      <protection/>
    </xf>
    <xf numFmtId="0" fontId="73" fillId="36" borderId="38" xfId="0" applyFont="1" applyFill="1" applyBorder="1" applyAlignment="1" applyProtection="1">
      <alignment vertical="top" wrapText="1"/>
      <protection/>
    </xf>
    <xf numFmtId="0" fontId="73" fillId="36" borderId="35" xfId="0" applyFont="1" applyFill="1" applyBorder="1" applyAlignment="1" applyProtection="1">
      <alignment vertical="top" wrapText="1"/>
      <protection/>
    </xf>
    <xf numFmtId="0" fontId="75" fillId="33" borderId="11" xfId="0" applyFont="1" applyFill="1" applyBorder="1" applyAlignment="1" applyProtection="1">
      <alignment horizontal="left" vertical="top" wrapText="1"/>
      <protection/>
    </xf>
    <xf numFmtId="0" fontId="73" fillId="33" borderId="11" xfId="0" applyFont="1" applyFill="1" applyBorder="1" applyAlignment="1" applyProtection="1">
      <alignment vertical="top" wrapText="1"/>
      <protection/>
    </xf>
    <xf numFmtId="0" fontId="73" fillId="33" borderId="11" xfId="0" applyNumberFormat="1" applyFont="1" applyFill="1" applyBorder="1" applyAlignment="1" applyProtection="1">
      <alignment vertical="top" wrapText="1"/>
      <protection/>
    </xf>
    <xf numFmtId="0" fontId="73" fillId="33" borderId="0" xfId="0" applyNumberFormat="1" applyFont="1" applyFill="1" applyBorder="1" applyAlignment="1" applyProtection="1">
      <alignment vertical="top" wrapText="1"/>
      <protection/>
    </xf>
    <xf numFmtId="0" fontId="75" fillId="33" borderId="12" xfId="0" applyFont="1" applyFill="1" applyBorder="1" applyAlignment="1" applyProtection="1">
      <alignment horizontal="left" vertical="top" wrapText="1"/>
      <protection/>
    </xf>
    <xf numFmtId="0" fontId="73" fillId="33" borderId="12" xfId="0" applyFont="1" applyFill="1" applyBorder="1" applyAlignment="1" applyProtection="1">
      <alignment vertical="top" wrapText="1"/>
      <protection/>
    </xf>
    <xf numFmtId="0" fontId="73" fillId="33" borderId="12" xfId="0" applyFont="1" applyFill="1" applyBorder="1" applyAlignment="1" applyProtection="1">
      <alignment wrapText="1"/>
      <protection/>
    </xf>
    <xf numFmtId="0" fontId="79" fillId="33" borderId="12" xfId="0" applyNumberFormat="1" applyFont="1" applyFill="1" applyBorder="1" applyAlignment="1" applyProtection="1">
      <alignment/>
      <protection/>
    </xf>
    <xf numFmtId="0" fontId="79" fillId="33" borderId="0" xfId="0" applyNumberFormat="1" applyFont="1" applyFill="1" applyBorder="1" applyAlignment="1" applyProtection="1">
      <alignment/>
      <protection/>
    </xf>
    <xf numFmtId="0" fontId="80" fillId="33" borderId="0" xfId="0" applyFont="1" applyFill="1" applyBorder="1" applyAlignment="1" applyProtection="1">
      <alignment wrapText="1"/>
      <protection/>
    </xf>
    <xf numFmtId="0" fontId="73" fillId="35" borderId="27" xfId="0" applyNumberFormat="1" applyFont="1" applyFill="1" applyBorder="1" applyAlignment="1" applyProtection="1">
      <alignment wrapText="1"/>
      <protection/>
    </xf>
    <xf numFmtId="0" fontId="73" fillId="35" borderId="12" xfId="0" applyNumberFormat="1" applyFont="1" applyFill="1" applyBorder="1" applyAlignment="1" applyProtection="1">
      <alignment wrapText="1"/>
      <protection/>
    </xf>
    <xf numFmtId="4" fontId="73" fillId="35" borderId="39" xfId="0" applyNumberFormat="1" applyFont="1" applyFill="1" applyBorder="1" applyAlignment="1" applyProtection="1">
      <alignment wrapText="1"/>
      <protection locked="0"/>
    </xf>
    <xf numFmtId="0" fontId="73" fillId="35" borderId="12" xfId="0" applyFont="1" applyFill="1" applyBorder="1" applyAlignment="1" applyProtection="1">
      <alignment/>
      <protection/>
    </xf>
    <xf numFmtId="10" fontId="73" fillId="35" borderId="29" xfId="0" applyNumberFormat="1" applyFont="1" applyFill="1" applyBorder="1" applyAlignment="1" applyProtection="1">
      <alignment wrapText="1"/>
      <protection/>
    </xf>
    <xf numFmtId="10" fontId="73" fillId="35" borderId="33" xfId="0" applyNumberFormat="1" applyFont="1" applyFill="1" applyBorder="1" applyAlignment="1" applyProtection="1">
      <alignment wrapText="1"/>
      <protection/>
    </xf>
    <xf numFmtId="0" fontId="73" fillId="35" borderId="33" xfId="0" applyFont="1" applyFill="1" applyBorder="1" applyAlignment="1" applyProtection="1">
      <alignment/>
      <protection/>
    </xf>
    <xf numFmtId="0" fontId="73" fillId="35" borderId="33" xfId="0" applyFont="1" applyFill="1" applyBorder="1" applyAlignment="1" applyProtection="1">
      <alignment wrapText="1"/>
      <protection/>
    </xf>
    <xf numFmtId="0" fontId="73" fillId="37" borderId="29" xfId="0" applyFont="1" applyFill="1" applyBorder="1" applyAlignment="1" applyProtection="1">
      <alignment wrapText="1"/>
      <protection/>
    </xf>
    <xf numFmtId="0" fontId="73" fillId="37" borderId="33" xfId="0" applyFont="1" applyFill="1" applyBorder="1" applyAlignment="1" applyProtection="1">
      <alignment wrapText="1"/>
      <protection/>
    </xf>
    <xf numFmtId="4" fontId="73" fillId="37" borderId="30" xfId="0" applyNumberFormat="1" applyFont="1" applyFill="1" applyBorder="1" applyAlignment="1" applyProtection="1">
      <alignment wrapText="1"/>
      <protection locked="0"/>
    </xf>
    <xf numFmtId="0" fontId="73" fillId="33" borderId="40" xfId="0" applyFont="1" applyFill="1" applyBorder="1" applyAlignment="1" applyProtection="1">
      <alignment wrapText="1"/>
      <protection/>
    </xf>
    <xf numFmtId="4" fontId="73" fillId="33" borderId="41" xfId="0" applyNumberFormat="1" applyFont="1" applyFill="1" applyBorder="1" applyAlignment="1" applyProtection="1">
      <alignment horizontal="right" wrapText="1"/>
      <protection/>
    </xf>
    <xf numFmtId="0" fontId="73" fillId="33" borderId="11" xfId="0" applyFont="1" applyFill="1" applyBorder="1" applyAlignment="1" applyProtection="1">
      <alignment wrapText="1"/>
      <protection/>
    </xf>
    <xf numFmtId="0" fontId="73" fillId="0" borderId="11" xfId="0" applyFont="1" applyFill="1" applyBorder="1" applyAlignment="1" applyProtection="1">
      <alignment/>
      <protection/>
    </xf>
    <xf numFmtId="0" fontId="73" fillId="36" borderId="42" xfId="0" applyFont="1" applyFill="1" applyBorder="1" applyAlignment="1" applyProtection="1">
      <alignment wrapText="1"/>
      <protection/>
    </xf>
    <xf numFmtId="4" fontId="73" fillId="36" borderId="43" xfId="0" applyNumberFormat="1" applyFont="1" applyFill="1" applyBorder="1" applyAlignment="1" applyProtection="1">
      <alignment horizontal="right" wrapText="1"/>
      <protection/>
    </xf>
    <xf numFmtId="0" fontId="79" fillId="36" borderId="43" xfId="0" applyFont="1" applyFill="1" applyBorder="1" applyAlignment="1" applyProtection="1">
      <alignment/>
      <protection/>
    </xf>
    <xf numFmtId="0" fontId="79" fillId="36" borderId="12" xfId="0" applyFont="1" applyFill="1" applyBorder="1" applyAlignment="1" applyProtection="1">
      <alignment/>
      <protection/>
    </xf>
    <xf numFmtId="0" fontId="79" fillId="36" borderId="39" xfId="0" applyFont="1" applyFill="1" applyBorder="1" applyAlignment="1" applyProtection="1">
      <alignment/>
      <protection/>
    </xf>
    <xf numFmtId="0" fontId="73" fillId="33" borderId="0" xfId="0" applyFont="1" applyFill="1" applyBorder="1" applyAlignment="1" applyProtection="1">
      <alignment/>
      <protection/>
    </xf>
    <xf numFmtId="0" fontId="79" fillId="33" borderId="0" xfId="0" applyFont="1" applyFill="1" applyBorder="1" applyAlignment="1" applyProtection="1">
      <alignment/>
      <protection/>
    </xf>
    <xf numFmtId="0" fontId="73" fillId="33" borderId="42" xfId="0" applyFont="1" applyFill="1" applyBorder="1" applyAlignment="1" applyProtection="1">
      <alignment vertical="top" wrapText="1"/>
      <protection/>
    </xf>
    <xf numFmtId="4" fontId="73" fillId="33" borderId="44" xfId="0" applyNumberFormat="1" applyFont="1" applyFill="1" applyBorder="1" applyAlignment="1" applyProtection="1">
      <alignment vertical="top" wrapText="1"/>
      <protection/>
    </xf>
    <xf numFmtId="0" fontId="73" fillId="33" borderId="45" xfId="0" applyFont="1" applyFill="1" applyBorder="1" applyAlignment="1" applyProtection="1">
      <alignment vertical="top" wrapText="1"/>
      <protection/>
    </xf>
    <xf numFmtId="0" fontId="73" fillId="38" borderId="42" xfId="0" applyFont="1" applyFill="1" applyBorder="1" applyAlignment="1" applyProtection="1">
      <alignment wrapText="1"/>
      <protection/>
    </xf>
    <xf numFmtId="4" fontId="73" fillId="38" borderId="44" xfId="0" applyNumberFormat="1" applyFont="1" applyFill="1" applyBorder="1" applyAlignment="1" applyProtection="1">
      <alignment horizontal="right" wrapText="1"/>
      <protection/>
    </xf>
    <xf numFmtId="0" fontId="73" fillId="38" borderId="45" xfId="0" applyFont="1" applyFill="1" applyBorder="1" applyAlignment="1" applyProtection="1">
      <alignment wrapText="1"/>
      <protection/>
    </xf>
    <xf numFmtId="0" fontId="79" fillId="0" borderId="11" xfId="0" applyFont="1" applyBorder="1" applyAlignment="1" applyProtection="1">
      <alignment wrapText="1"/>
      <protection/>
    </xf>
    <xf numFmtId="7" fontId="73" fillId="33" borderId="0" xfId="0" applyNumberFormat="1" applyFont="1" applyFill="1" applyBorder="1" applyAlignment="1" applyProtection="1">
      <alignment vertical="top" wrapText="1"/>
      <protection/>
    </xf>
    <xf numFmtId="7" fontId="73" fillId="33" borderId="46" xfId="0" applyNumberFormat="1" applyFont="1" applyFill="1" applyBorder="1" applyAlignment="1" applyProtection="1">
      <alignment wrapText="1"/>
      <protection/>
    </xf>
    <xf numFmtId="4" fontId="73" fillId="0" borderId="47" xfId="0" applyNumberFormat="1" applyFont="1" applyBorder="1" applyAlignment="1" applyProtection="1">
      <alignment/>
      <protection/>
    </xf>
    <xf numFmtId="4" fontId="73" fillId="33" borderId="46" xfId="0" applyNumberFormat="1" applyFont="1" applyFill="1" applyBorder="1" applyAlignment="1" applyProtection="1">
      <alignment/>
      <protection/>
    </xf>
    <xf numFmtId="4" fontId="73" fillId="36" borderId="47" xfId="0" applyNumberFormat="1" applyFont="1" applyFill="1" applyBorder="1" applyAlignment="1" applyProtection="1">
      <alignment/>
      <protection/>
    </xf>
    <xf numFmtId="4" fontId="73" fillId="36" borderId="48" xfId="0" applyNumberFormat="1" applyFont="1" applyFill="1" applyBorder="1" applyAlignment="1" applyProtection="1">
      <alignment/>
      <protection/>
    </xf>
    <xf numFmtId="0" fontId="81" fillId="33" borderId="0" xfId="0" applyFont="1" applyFill="1" applyBorder="1" applyAlignment="1" applyProtection="1">
      <alignment vertical="top" wrapText="1"/>
      <protection/>
    </xf>
    <xf numFmtId="0" fontId="73" fillId="33" borderId="0" xfId="0" applyFont="1" applyFill="1" applyAlignment="1" applyProtection="1">
      <alignment/>
      <protection/>
    </xf>
    <xf numFmtId="0" fontId="73" fillId="33" borderId="0" xfId="0" applyFont="1" applyFill="1" applyBorder="1" applyAlignment="1" applyProtection="1">
      <alignment/>
      <protection/>
    </xf>
    <xf numFmtId="0" fontId="82" fillId="33" borderId="0" xfId="0" applyFont="1" applyFill="1" applyBorder="1" applyAlignment="1" applyProtection="1">
      <alignment vertical="top" wrapText="1"/>
      <protection/>
    </xf>
    <xf numFmtId="0" fontId="73" fillId="35" borderId="11" xfId="0" applyFont="1" applyFill="1" applyBorder="1" applyAlignment="1" applyProtection="1">
      <alignment/>
      <protection locked="0"/>
    </xf>
    <xf numFmtId="0" fontId="73" fillId="33" borderId="0" xfId="0" applyFont="1" applyFill="1" applyAlignment="1" applyProtection="1">
      <alignment/>
      <protection/>
    </xf>
    <xf numFmtId="7" fontId="82" fillId="33" borderId="0" xfId="0" applyNumberFormat="1" applyFont="1" applyFill="1" applyBorder="1" applyAlignment="1" applyProtection="1">
      <alignment vertical="top" wrapText="1"/>
      <protection/>
    </xf>
    <xf numFmtId="7" fontId="82" fillId="0" borderId="0" xfId="0" applyNumberFormat="1" applyFont="1" applyFill="1" applyBorder="1" applyAlignment="1" applyProtection="1">
      <alignment vertical="top" wrapText="1"/>
      <protection/>
    </xf>
    <xf numFmtId="4" fontId="73" fillId="35" borderId="33" xfId="0" applyNumberFormat="1" applyFont="1" applyFill="1" applyBorder="1" applyAlignment="1" applyProtection="1">
      <alignment wrapText="1"/>
      <protection locked="0"/>
    </xf>
    <xf numFmtId="4" fontId="73" fillId="35" borderId="29" xfId="0" applyNumberFormat="1" applyFont="1" applyFill="1" applyBorder="1" applyAlignment="1" applyProtection="1">
      <alignment wrapText="1"/>
      <protection/>
    </xf>
    <xf numFmtId="4" fontId="73" fillId="33" borderId="33" xfId="0" applyNumberFormat="1" applyFont="1" applyFill="1" applyBorder="1" applyAlignment="1" applyProtection="1">
      <alignment wrapText="1"/>
      <protection/>
    </xf>
    <xf numFmtId="0" fontId="73" fillId="33" borderId="29" xfId="0" applyNumberFormat="1" applyFont="1" applyFill="1" applyBorder="1" applyAlignment="1" applyProtection="1">
      <alignment wrapText="1"/>
      <protection/>
    </xf>
    <xf numFmtId="4" fontId="73" fillId="36" borderId="37" xfId="0" applyNumberFormat="1" applyFont="1" applyFill="1" applyBorder="1" applyAlignment="1" applyProtection="1">
      <alignment wrapText="1"/>
      <protection/>
    </xf>
    <xf numFmtId="4" fontId="73" fillId="36" borderId="0" xfId="0" applyNumberFormat="1" applyFont="1" applyFill="1" applyBorder="1" applyAlignment="1" applyProtection="1">
      <alignment wrapText="1"/>
      <protection/>
    </xf>
    <xf numFmtId="4" fontId="73" fillId="36" borderId="28" xfId="0" applyNumberFormat="1" applyFont="1" applyFill="1" applyBorder="1" applyAlignment="1" applyProtection="1">
      <alignment wrapText="1"/>
      <protection/>
    </xf>
    <xf numFmtId="4" fontId="73" fillId="36" borderId="25" xfId="0" applyNumberFormat="1" applyFont="1" applyFill="1" applyBorder="1" applyAlignment="1" applyProtection="1">
      <alignment wrapText="1"/>
      <protection/>
    </xf>
    <xf numFmtId="4" fontId="73" fillId="36" borderId="38" xfId="0" applyNumberFormat="1" applyFont="1" applyFill="1" applyBorder="1" applyAlignment="1" applyProtection="1">
      <alignment wrapText="1"/>
      <protection/>
    </xf>
    <xf numFmtId="4" fontId="73" fillId="36" borderId="35" xfId="0" applyNumberFormat="1" applyFont="1" applyFill="1" applyBorder="1" applyAlignment="1" applyProtection="1">
      <alignment wrapText="1"/>
      <protection/>
    </xf>
    <xf numFmtId="7" fontId="73" fillId="33" borderId="11" xfId="0" applyNumberFormat="1" applyFont="1" applyFill="1" applyBorder="1" applyAlignment="1" applyProtection="1">
      <alignment vertical="top" wrapText="1"/>
      <protection/>
    </xf>
    <xf numFmtId="0" fontId="80" fillId="33" borderId="12" xfId="0" applyFont="1" applyFill="1" applyBorder="1" applyAlignment="1" applyProtection="1">
      <alignment wrapText="1"/>
      <protection/>
    </xf>
    <xf numFmtId="7" fontId="73" fillId="33" borderId="12" xfId="0" applyNumberFormat="1" applyFont="1" applyFill="1" applyBorder="1" applyAlignment="1" applyProtection="1">
      <alignment vertical="top" wrapText="1"/>
      <protection/>
    </xf>
    <xf numFmtId="0" fontId="79" fillId="33" borderId="0" xfId="0" applyFont="1" applyFill="1" applyAlignment="1" applyProtection="1">
      <alignment/>
      <protection/>
    </xf>
    <xf numFmtId="0" fontId="73" fillId="35" borderId="31" xfId="0" applyFont="1" applyFill="1" applyBorder="1" applyAlignment="1" applyProtection="1">
      <alignment wrapText="1"/>
      <protection/>
    </xf>
    <xf numFmtId="4" fontId="73" fillId="35" borderId="32" xfId="0" applyNumberFormat="1" applyFont="1" applyFill="1" applyBorder="1" applyAlignment="1" applyProtection="1">
      <alignment wrapText="1"/>
      <protection locked="0"/>
    </xf>
    <xf numFmtId="0" fontId="73" fillId="35" borderId="49" xfId="0" applyFont="1" applyFill="1" applyBorder="1" applyAlignment="1" applyProtection="1">
      <alignment wrapText="1"/>
      <protection/>
    </xf>
    <xf numFmtId="7" fontId="79" fillId="33" borderId="0" xfId="0" applyNumberFormat="1" applyFont="1" applyFill="1" applyAlignment="1" applyProtection="1">
      <alignment/>
      <protection/>
    </xf>
    <xf numFmtId="0" fontId="73" fillId="33" borderId="46" xfId="0" applyFont="1" applyFill="1" applyBorder="1" applyAlignment="1" applyProtection="1">
      <alignment vertical="top" wrapText="1"/>
      <protection/>
    </xf>
    <xf numFmtId="4" fontId="73" fillId="33" borderId="47" xfId="0" applyNumberFormat="1" applyFont="1" applyFill="1" applyBorder="1" applyAlignment="1" applyProtection="1">
      <alignment vertical="center"/>
      <protection/>
    </xf>
    <xf numFmtId="4" fontId="73" fillId="33" borderId="48" xfId="0" applyNumberFormat="1" applyFont="1" applyFill="1" applyBorder="1" applyAlignment="1" applyProtection="1">
      <alignment vertical="center"/>
      <protection/>
    </xf>
    <xf numFmtId="7" fontId="73" fillId="33" borderId="50" xfId="0" applyNumberFormat="1" applyFont="1" applyFill="1" applyBorder="1" applyAlignment="1" applyProtection="1">
      <alignment horizontal="center" vertical="center"/>
      <protection/>
    </xf>
    <xf numFmtId="4" fontId="73" fillId="33" borderId="51" xfId="0" applyNumberFormat="1" applyFont="1" applyFill="1" applyBorder="1" applyAlignment="1" applyProtection="1">
      <alignment vertical="center"/>
      <protection/>
    </xf>
    <xf numFmtId="4" fontId="73" fillId="0" borderId="52" xfId="0" applyNumberFormat="1" applyFont="1" applyBorder="1" applyAlignment="1" applyProtection="1">
      <alignment vertical="center"/>
      <protection/>
    </xf>
    <xf numFmtId="0" fontId="83" fillId="33" borderId="12" xfId="0" applyFont="1" applyFill="1" applyBorder="1" applyAlignment="1" applyProtection="1">
      <alignment vertical="top" wrapText="1"/>
      <protection/>
    </xf>
    <xf numFmtId="7" fontId="83" fillId="0" borderId="12" xfId="0" applyNumberFormat="1" applyFont="1" applyFill="1" applyBorder="1" applyAlignment="1" applyProtection="1">
      <alignment vertical="top" wrapText="1"/>
      <protection/>
    </xf>
    <xf numFmtId="0" fontId="83" fillId="33" borderId="0" xfId="0" applyFont="1" applyFill="1" applyBorder="1" applyAlignment="1" applyProtection="1">
      <alignment vertical="top" wrapText="1"/>
      <protection/>
    </xf>
    <xf numFmtId="7" fontId="83" fillId="33" borderId="12" xfId="0" applyNumberFormat="1" applyFont="1" applyFill="1" applyBorder="1" applyAlignment="1" applyProtection="1">
      <alignment vertical="top" wrapText="1"/>
      <protection/>
    </xf>
    <xf numFmtId="0" fontId="73" fillId="33" borderId="11" xfId="0" applyFont="1" applyFill="1" applyBorder="1" applyAlignment="1" applyProtection="1">
      <alignment horizontal="left" wrapText="1"/>
      <protection/>
    </xf>
    <xf numFmtId="14" fontId="73" fillId="33" borderId="11" xfId="0" applyNumberFormat="1" applyFont="1" applyFill="1" applyBorder="1" applyAlignment="1" applyProtection="1">
      <alignment wrapText="1"/>
      <protection/>
    </xf>
    <xf numFmtId="7" fontId="79" fillId="0" borderId="53" xfId="0" applyNumberFormat="1" applyFont="1" applyFill="1" applyBorder="1" applyAlignment="1" applyProtection="1">
      <alignment/>
      <protection/>
    </xf>
    <xf numFmtId="7" fontId="72" fillId="33" borderId="0" xfId="0" applyNumberFormat="1" applyFont="1" applyFill="1" applyBorder="1" applyAlignment="1" applyProtection="1">
      <alignment vertical="top" wrapText="1"/>
      <protection/>
    </xf>
    <xf numFmtId="14" fontId="73" fillId="35" borderId="33" xfId="0" applyNumberFormat="1" applyFont="1" applyFill="1" applyBorder="1" applyAlignment="1" applyProtection="1">
      <alignment wrapText="1"/>
      <protection locked="0"/>
    </xf>
    <xf numFmtId="0" fontId="79" fillId="35" borderId="33" xfId="0" applyFont="1" applyFill="1" applyBorder="1" applyAlignment="1">
      <alignment wrapText="1"/>
    </xf>
    <xf numFmtId="14" fontId="73" fillId="33" borderId="38" xfId="0" applyNumberFormat="1" applyFont="1" applyFill="1" applyBorder="1" applyAlignment="1" applyProtection="1">
      <alignment horizontal="center" vertical="top" wrapText="1"/>
      <protection/>
    </xf>
    <xf numFmtId="0" fontId="73" fillId="33" borderId="38" xfId="0" applyFont="1" applyFill="1" applyBorder="1" applyAlignment="1" applyProtection="1">
      <alignment horizontal="center" vertical="top" wrapText="1"/>
      <protection/>
    </xf>
    <xf numFmtId="0" fontId="73" fillId="33" borderId="0" xfId="0" applyFont="1" applyFill="1" applyBorder="1" applyAlignment="1" applyProtection="1">
      <alignment vertical="top" wrapText="1"/>
      <protection/>
    </xf>
    <xf numFmtId="0" fontId="79" fillId="36" borderId="31" xfId="0" applyFont="1" applyFill="1" applyBorder="1" applyAlignment="1" applyProtection="1">
      <alignment vertical="top" wrapText="1"/>
      <protection/>
    </xf>
    <xf numFmtId="0" fontId="79" fillId="36" borderId="49" xfId="0" applyFont="1" applyFill="1" applyBorder="1" applyAlignment="1" applyProtection="1">
      <alignment vertical="top" wrapText="1"/>
      <protection/>
    </xf>
    <xf numFmtId="0" fontId="79" fillId="36" borderId="32" xfId="0" applyFont="1" applyFill="1" applyBorder="1" applyAlignment="1" applyProtection="1">
      <alignment vertical="top" wrapText="1"/>
      <protection/>
    </xf>
    <xf numFmtId="4" fontId="73" fillId="33" borderId="47" xfId="0" applyNumberFormat="1" applyFont="1" applyFill="1" applyBorder="1" applyAlignment="1" applyProtection="1">
      <alignment vertical="center"/>
      <protection/>
    </xf>
    <xf numFmtId="4" fontId="73" fillId="33" borderId="48" xfId="0" applyNumberFormat="1" applyFont="1" applyFill="1" applyBorder="1" applyAlignment="1" applyProtection="1">
      <alignment vertical="center"/>
      <protection/>
    </xf>
    <xf numFmtId="4" fontId="73" fillId="36" borderId="54" xfId="0" applyNumberFormat="1" applyFont="1" applyFill="1" applyBorder="1" applyAlignment="1" applyProtection="1">
      <alignment vertical="center"/>
      <protection/>
    </xf>
    <xf numFmtId="0" fontId="79" fillId="36" borderId="49" xfId="0" applyFont="1" applyFill="1" applyBorder="1" applyAlignment="1" applyProtection="1">
      <alignment vertical="center"/>
      <protection/>
    </xf>
    <xf numFmtId="0" fontId="79" fillId="36" borderId="32" xfId="0" applyFont="1" applyFill="1" applyBorder="1" applyAlignment="1" applyProtection="1">
      <alignment vertical="center"/>
      <protection/>
    </xf>
    <xf numFmtId="4" fontId="73" fillId="35" borderId="49" xfId="0" applyNumberFormat="1" applyFont="1" applyFill="1" applyBorder="1" applyAlignment="1">
      <alignment wrapText="1"/>
    </xf>
    <xf numFmtId="4" fontId="73" fillId="35" borderId="32" xfId="0" applyNumberFormat="1" applyFont="1" applyFill="1" applyBorder="1" applyAlignment="1">
      <alignment wrapText="1"/>
    </xf>
    <xf numFmtId="0" fontId="73" fillId="35" borderId="31" xfId="0" applyFont="1" applyFill="1" applyBorder="1" applyAlignment="1" applyProtection="1">
      <alignment vertical="top" wrapText="1"/>
      <protection locked="0"/>
    </xf>
    <xf numFmtId="0" fontId="79" fillId="35" borderId="49" xfId="0" applyFont="1" applyFill="1" applyBorder="1" applyAlignment="1">
      <alignment vertical="top" wrapText="1"/>
    </xf>
    <xf numFmtId="0" fontId="79" fillId="35" borderId="32" xfId="0" applyFont="1" applyFill="1" applyBorder="1" applyAlignment="1">
      <alignment vertical="top" wrapText="1"/>
    </xf>
    <xf numFmtId="0" fontId="79" fillId="35" borderId="37" xfId="0" applyFont="1" applyFill="1" applyBorder="1" applyAlignment="1">
      <alignment vertical="top" wrapText="1"/>
    </xf>
    <xf numFmtId="0" fontId="79" fillId="35" borderId="0" xfId="0" applyFont="1" applyFill="1" applyBorder="1" applyAlignment="1">
      <alignment vertical="top" wrapText="1"/>
    </xf>
    <xf numFmtId="0" fontId="79" fillId="35" borderId="28" xfId="0" applyFont="1" applyFill="1" applyBorder="1" applyAlignment="1">
      <alignment vertical="top" wrapText="1"/>
    </xf>
    <xf numFmtId="0" fontId="79" fillId="35" borderId="25" xfId="0" applyFont="1" applyFill="1" applyBorder="1" applyAlignment="1">
      <alignment vertical="top" wrapText="1"/>
    </xf>
    <xf numFmtId="0" fontId="79" fillId="35" borderId="38" xfId="0" applyFont="1" applyFill="1" applyBorder="1" applyAlignment="1">
      <alignment vertical="top" wrapText="1"/>
    </xf>
    <xf numFmtId="0" fontId="79" fillId="35" borderId="35" xfId="0" applyFont="1" applyFill="1" applyBorder="1" applyAlignment="1">
      <alignment vertical="top" wrapText="1"/>
    </xf>
    <xf numFmtId="0" fontId="73" fillId="35" borderId="31" xfId="0" applyNumberFormat="1" applyFont="1" applyFill="1" applyBorder="1" applyAlignment="1" applyProtection="1">
      <alignment vertical="top" wrapText="1"/>
      <protection locked="0"/>
    </xf>
    <xf numFmtId="0" fontId="79" fillId="35" borderId="0" xfId="0" applyFont="1" applyFill="1" applyAlignment="1">
      <alignment vertical="top" wrapText="1"/>
    </xf>
    <xf numFmtId="0" fontId="79" fillId="0" borderId="55" xfId="0" applyFont="1" applyBorder="1" applyAlignment="1" applyProtection="1">
      <alignment wrapText="1"/>
      <protection/>
    </xf>
    <xf numFmtId="0" fontId="79" fillId="0" borderId="11" xfId="0" applyFont="1" applyBorder="1" applyAlignment="1" applyProtection="1">
      <alignment wrapText="1"/>
      <protection/>
    </xf>
    <xf numFmtId="0" fontId="18" fillId="33" borderId="12" xfId="0" applyFont="1" applyFill="1" applyBorder="1" applyAlignment="1" applyProtection="1">
      <alignment wrapText="1"/>
      <protection/>
    </xf>
    <xf numFmtId="0" fontId="79" fillId="0" borderId="12" xfId="0" applyFont="1" applyBorder="1" applyAlignment="1" applyProtection="1">
      <alignment wrapText="1"/>
      <protection/>
    </xf>
    <xf numFmtId="4" fontId="73" fillId="33" borderId="33" xfId="0" applyNumberFormat="1" applyFont="1" applyFill="1" applyBorder="1" applyAlignment="1" applyProtection="1">
      <alignment wrapText="1"/>
      <protection/>
    </xf>
    <xf numFmtId="4" fontId="73" fillId="33" borderId="30" xfId="0" applyNumberFormat="1" applyFont="1" applyFill="1" applyBorder="1" applyAlignment="1" applyProtection="1">
      <alignment wrapText="1"/>
      <protection/>
    </xf>
    <xf numFmtId="0" fontId="79" fillId="0" borderId="0" xfId="0" applyFont="1" applyBorder="1" applyAlignment="1" applyProtection="1">
      <alignment vertical="top" wrapText="1"/>
      <protection/>
    </xf>
    <xf numFmtId="0" fontId="79" fillId="0" borderId="11" xfId="0" applyFont="1" applyBorder="1" applyAlignment="1" applyProtection="1">
      <alignment vertical="top" wrapText="1"/>
      <protection/>
    </xf>
    <xf numFmtId="4" fontId="73" fillId="35" borderId="33" xfId="0" applyNumberFormat="1" applyFont="1" applyFill="1" applyBorder="1" applyAlignment="1">
      <alignment wrapText="1"/>
    </xf>
    <xf numFmtId="4" fontId="73" fillId="35" borderId="30" xfId="0" applyNumberFormat="1" applyFont="1" applyFill="1" applyBorder="1" applyAlignment="1">
      <alignment wrapText="1"/>
    </xf>
    <xf numFmtId="0" fontId="73" fillId="33" borderId="0" xfId="0" applyFont="1" applyFill="1" applyAlignment="1" applyProtection="1">
      <alignment/>
      <protection/>
    </xf>
    <xf numFmtId="0" fontId="79" fillId="0" borderId="0" xfId="0" applyFont="1" applyAlignment="1">
      <alignment/>
    </xf>
    <xf numFmtId="0" fontId="73" fillId="0" borderId="56" xfId="0" applyNumberFormat="1" applyFont="1" applyFill="1" applyBorder="1" applyAlignment="1" applyProtection="1">
      <alignment horizontal="right" wrapText="1"/>
      <protection/>
    </xf>
    <xf numFmtId="0" fontId="79" fillId="0" borderId="30" xfId="0" applyNumberFormat="1" applyFont="1" applyBorder="1" applyAlignment="1">
      <alignment horizontal="right"/>
    </xf>
    <xf numFmtId="2" fontId="73" fillId="33" borderId="43" xfId="0" applyNumberFormat="1" applyFont="1" applyFill="1" applyBorder="1" applyAlignment="1" applyProtection="1">
      <alignment vertical="top" wrapText="1"/>
      <protection/>
    </xf>
    <xf numFmtId="2" fontId="79" fillId="0" borderId="57" xfId="0" applyNumberFormat="1" applyFont="1" applyBorder="1" applyAlignment="1" applyProtection="1">
      <alignment vertical="top" wrapText="1"/>
      <protection/>
    </xf>
    <xf numFmtId="0" fontId="79" fillId="0" borderId="0" xfId="0" applyFont="1" applyAlignment="1" applyProtection="1">
      <alignment/>
      <protection/>
    </xf>
    <xf numFmtId="7" fontId="75" fillId="33" borderId="58" xfId="0" applyNumberFormat="1" applyFont="1" applyFill="1" applyBorder="1" applyAlignment="1" applyProtection="1">
      <alignment horizontal="center" vertical="center"/>
      <protection/>
    </xf>
    <xf numFmtId="7" fontId="75" fillId="33" borderId="13" xfId="0" applyNumberFormat="1" applyFont="1" applyFill="1" applyBorder="1" applyAlignment="1" applyProtection="1">
      <alignment horizontal="center" vertical="center"/>
      <protection/>
    </xf>
    <xf numFmtId="7" fontId="75" fillId="33" borderId="59" xfId="0" applyNumberFormat="1" applyFont="1" applyFill="1" applyBorder="1" applyAlignment="1" applyProtection="1">
      <alignment horizontal="center" vertical="center"/>
      <protection/>
    </xf>
    <xf numFmtId="7" fontId="75" fillId="33" borderId="24" xfId="0" applyNumberFormat="1" applyFont="1" applyFill="1" applyBorder="1" applyAlignment="1" applyProtection="1">
      <alignment horizontal="center" vertical="center"/>
      <protection/>
    </xf>
    <xf numFmtId="7" fontId="75" fillId="33" borderId="18" xfId="0" applyNumberFormat="1" applyFont="1" applyFill="1" applyBorder="1" applyAlignment="1" applyProtection="1">
      <alignment horizontal="center" vertical="center"/>
      <protection/>
    </xf>
    <xf numFmtId="7" fontId="75" fillId="33" borderId="23" xfId="0" applyNumberFormat="1" applyFont="1" applyFill="1" applyBorder="1" applyAlignment="1" applyProtection="1">
      <alignment horizontal="center" vertical="center"/>
      <protection/>
    </xf>
    <xf numFmtId="4" fontId="73" fillId="33" borderId="47" xfId="0" applyNumberFormat="1" applyFont="1" applyFill="1" applyBorder="1" applyAlignment="1" applyProtection="1">
      <alignment/>
      <protection/>
    </xf>
    <xf numFmtId="4" fontId="73" fillId="33" borderId="48" xfId="0" applyNumberFormat="1" applyFont="1" applyFill="1" applyBorder="1" applyAlignment="1" applyProtection="1">
      <alignment/>
      <protection/>
    </xf>
    <xf numFmtId="4" fontId="73" fillId="38" borderId="43" xfId="0" applyNumberFormat="1" applyFont="1" applyFill="1" applyBorder="1" applyAlignment="1" applyProtection="1">
      <alignment wrapText="1"/>
      <protection/>
    </xf>
    <xf numFmtId="4" fontId="73" fillId="38" borderId="57" xfId="0" applyNumberFormat="1" applyFont="1" applyFill="1" applyBorder="1" applyAlignment="1" applyProtection="1">
      <alignment wrapText="1"/>
      <protection/>
    </xf>
    <xf numFmtId="0" fontId="73" fillId="36" borderId="0" xfId="0" applyFont="1" applyFill="1" applyBorder="1" applyAlignment="1" applyProtection="1">
      <alignment vertical="top" wrapText="1"/>
      <protection/>
    </xf>
    <xf numFmtId="0" fontId="73" fillId="36" borderId="28" xfId="0" applyFont="1" applyFill="1" applyBorder="1" applyAlignment="1" applyProtection="1">
      <alignment vertical="top" wrapText="1"/>
      <protection/>
    </xf>
    <xf numFmtId="10" fontId="73" fillId="36" borderId="60" xfId="0" applyNumberFormat="1" applyFont="1" applyFill="1" applyBorder="1" applyAlignment="1" applyProtection="1">
      <alignment wrapText="1"/>
      <protection/>
    </xf>
    <xf numFmtId="0" fontId="73" fillId="36" borderId="60" xfId="0" applyNumberFormat="1" applyFont="1" applyFill="1" applyBorder="1" applyAlignment="1" applyProtection="1">
      <alignment wrapText="1"/>
      <protection/>
    </xf>
    <xf numFmtId="0" fontId="73" fillId="33" borderId="0" xfId="0" applyFont="1" applyFill="1" applyBorder="1" applyAlignment="1" applyProtection="1">
      <alignment horizontal="left" vertical="top" wrapText="1"/>
      <protection/>
    </xf>
    <xf numFmtId="0" fontId="73" fillId="36" borderId="61" xfId="0" applyFont="1" applyFill="1" applyBorder="1" applyAlignment="1" applyProtection="1">
      <alignment vertical="top" wrapText="1"/>
      <protection/>
    </xf>
    <xf numFmtId="0" fontId="73" fillId="36" borderId="62" xfId="0" applyFont="1" applyFill="1" applyBorder="1" applyAlignment="1" applyProtection="1">
      <alignment vertical="top" wrapText="1"/>
      <protection/>
    </xf>
    <xf numFmtId="0" fontId="73" fillId="36" borderId="63" xfId="0" applyFont="1" applyFill="1" applyBorder="1" applyAlignment="1" applyProtection="1">
      <alignment vertical="top" wrapText="1"/>
      <protection/>
    </xf>
    <xf numFmtId="7" fontId="73" fillId="36" borderId="0" xfId="0" applyNumberFormat="1" applyFont="1" applyFill="1" applyBorder="1" applyAlignment="1" applyProtection="1">
      <alignment vertical="top" wrapText="1"/>
      <protection/>
    </xf>
    <xf numFmtId="4" fontId="73" fillId="35" borderId="33" xfId="0" applyNumberFormat="1" applyFont="1" applyFill="1" applyBorder="1" applyAlignment="1" applyProtection="1">
      <alignment wrapText="1"/>
      <protection locked="0"/>
    </xf>
    <xf numFmtId="4" fontId="73" fillId="35" borderId="30" xfId="0" applyNumberFormat="1" applyFont="1" applyFill="1" applyBorder="1" applyAlignment="1" applyProtection="1">
      <alignment wrapText="1"/>
      <protection locked="0"/>
    </xf>
    <xf numFmtId="4" fontId="73" fillId="37" borderId="33" xfId="0" applyNumberFormat="1" applyFont="1" applyFill="1" applyBorder="1" applyAlignment="1" applyProtection="1">
      <alignment wrapText="1"/>
      <protection locked="0"/>
    </xf>
    <xf numFmtId="4" fontId="79" fillId="37" borderId="30" xfId="0" applyNumberFormat="1" applyFont="1" applyFill="1" applyBorder="1" applyAlignment="1" applyProtection="1">
      <alignment wrapText="1"/>
      <protection locked="0"/>
    </xf>
    <xf numFmtId="4" fontId="73" fillId="35" borderId="33" xfId="0" applyNumberFormat="1" applyFont="1" applyFill="1" applyBorder="1" applyAlignment="1">
      <alignment/>
    </xf>
    <xf numFmtId="4" fontId="79" fillId="35" borderId="30" xfId="0" applyNumberFormat="1" applyFont="1" applyFill="1" applyBorder="1" applyAlignment="1">
      <alignment/>
    </xf>
    <xf numFmtId="7" fontId="79" fillId="39" borderId="29" xfId="0" applyNumberFormat="1" applyFont="1" applyFill="1" applyBorder="1" applyAlignment="1" applyProtection="1">
      <alignment vertical="top" wrapText="1"/>
      <protection/>
    </xf>
    <xf numFmtId="0" fontId="79" fillId="39" borderId="33" xfId="0" applyFont="1" applyFill="1" applyBorder="1" applyAlignment="1" applyProtection="1">
      <alignment vertical="top" wrapText="1"/>
      <protection/>
    </xf>
    <xf numFmtId="9" fontId="73" fillId="33" borderId="64" xfId="0" applyNumberFormat="1" applyFont="1" applyFill="1" applyBorder="1" applyAlignment="1" applyProtection="1">
      <alignment wrapText="1"/>
      <protection/>
    </xf>
    <xf numFmtId="4" fontId="73" fillId="0" borderId="56" xfId="0" applyNumberFormat="1" applyFont="1" applyBorder="1" applyAlignment="1" applyProtection="1">
      <alignment vertical="top" wrapText="1"/>
      <protection/>
    </xf>
    <xf numFmtId="4" fontId="73" fillId="0" borderId="30" xfId="0" applyNumberFormat="1" applyFont="1" applyBorder="1" applyAlignment="1" applyProtection="1">
      <alignment vertical="top" wrapText="1"/>
      <protection/>
    </xf>
    <xf numFmtId="9" fontId="73" fillId="33" borderId="65" xfId="0" applyNumberFormat="1" applyFont="1" applyFill="1" applyBorder="1" applyAlignment="1" applyProtection="1">
      <alignment wrapText="1"/>
      <protection/>
    </xf>
    <xf numFmtId="9" fontId="73" fillId="33" borderId="66" xfId="0" applyNumberFormat="1" applyFont="1" applyFill="1" applyBorder="1" applyAlignment="1" applyProtection="1">
      <alignment wrapText="1"/>
      <protection/>
    </xf>
    <xf numFmtId="9" fontId="73" fillId="33" borderId="67" xfId="0" applyNumberFormat="1" applyFont="1" applyFill="1" applyBorder="1" applyAlignment="1" applyProtection="1">
      <alignment wrapText="1"/>
      <protection/>
    </xf>
    <xf numFmtId="2" fontId="73" fillId="0" borderId="33" xfId="0" applyNumberFormat="1" applyFont="1" applyBorder="1" applyAlignment="1" applyProtection="1">
      <alignment vertical="top" wrapText="1"/>
      <protection/>
    </xf>
    <xf numFmtId="0" fontId="79" fillId="0" borderId="30" xfId="0" applyFont="1" applyBorder="1" applyAlignment="1" applyProtection="1">
      <alignment vertical="top" wrapText="1"/>
      <protection/>
    </xf>
    <xf numFmtId="2" fontId="73" fillId="0" borderId="30" xfId="0" applyNumberFormat="1" applyFont="1" applyBorder="1" applyAlignment="1" applyProtection="1">
      <alignment vertical="top" wrapText="1"/>
      <protection/>
    </xf>
    <xf numFmtId="0" fontId="73" fillId="36" borderId="68" xfId="0" applyNumberFormat="1" applyFont="1" applyFill="1" applyBorder="1" applyAlignment="1" applyProtection="1">
      <alignment wrapText="1"/>
      <protection/>
    </xf>
    <xf numFmtId="0" fontId="79" fillId="36" borderId="69" xfId="0" applyNumberFormat="1" applyFont="1" applyFill="1" applyBorder="1" applyAlignment="1" applyProtection="1">
      <alignment wrapText="1"/>
      <protection/>
    </xf>
    <xf numFmtId="0" fontId="79" fillId="36" borderId="70" xfId="0" applyNumberFormat="1" applyFont="1" applyFill="1" applyBorder="1" applyAlignment="1" applyProtection="1">
      <alignment wrapText="1"/>
      <protection/>
    </xf>
    <xf numFmtId="0" fontId="73" fillId="36" borderId="33" xfId="0" applyNumberFormat="1" applyFont="1" applyFill="1" applyBorder="1" applyAlignment="1" applyProtection="1">
      <alignment horizontal="center" wrapText="1"/>
      <protection/>
    </xf>
    <xf numFmtId="0" fontId="79" fillId="39" borderId="33" xfId="0" applyNumberFormat="1" applyFont="1" applyFill="1" applyBorder="1" applyAlignment="1" applyProtection="1">
      <alignment horizontal="center" wrapText="1"/>
      <protection/>
    </xf>
    <xf numFmtId="0" fontId="73" fillId="35" borderId="25" xfId="0" applyNumberFormat="1" applyFont="1" applyFill="1" applyBorder="1" applyAlignment="1" applyProtection="1">
      <alignment wrapText="1"/>
      <protection locked="0"/>
    </xf>
    <xf numFmtId="0" fontId="73" fillId="35" borderId="38" xfId="0" applyNumberFormat="1" applyFont="1" applyFill="1" applyBorder="1" applyAlignment="1" applyProtection="1">
      <alignment wrapText="1"/>
      <protection locked="0"/>
    </xf>
    <xf numFmtId="14" fontId="73" fillId="35" borderId="25" xfId="0" applyNumberFormat="1" applyFont="1" applyFill="1" applyBorder="1" applyAlignment="1" applyProtection="1">
      <alignment/>
      <protection locked="0"/>
    </xf>
    <xf numFmtId="14" fontId="73" fillId="35" borderId="35" xfId="0" applyNumberFormat="1" applyFont="1" applyFill="1" applyBorder="1" applyAlignment="1" applyProtection="1">
      <alignment/>
      <protection locked="0"/>
    </xf>
    <xf numFmtId="0" fontId="73" fillId="35" borderId="38" xfId="0" applyNumberFormat="1" applyFont="1" applyFill="1" applyBorder="1" applyAlignment="1" applyProtection="1">
      <alignment/>
      <protection locked="0"/>
    </xf>
    <xf numFmtId="0" fontId="75" fillId="33" borderId="71" xfId="0" applyFont="1" applyFill="1" applyBorder="1" applyAlignment="1" applyProtection="1">
      <alignment horizontal="center" vertical="center" wrapText="1"/>
      <protection/>
    </xf>
    <xf numFmtId="0" fontId="73" fillId="33" borderId="71" xfId="0" applyFont="1" applyFill="1" applyBorder="1" applyAlignment="1" applyProtection="1">
      <alignment horizontal="center" vertical="center" wrapText="1"/>
      <protection/>
    </xf>
    <xf numFmtId="0" fontId="75" fillId="33" borderId="62" xfId="0" applyFont="1" applyFill="1" applyBorder="1" applyAlignment="1" applyProtection="1">
      <alignment horizontal="center" vertical="center" wrapText="1"/>
      <protection/>
    </xf>
    <xf numFmtId="0" fontId="79" fillId="0" borderId="30" xfId="0" applyFont="1" applyBorder="1" applyAlignment="1" applyProtection="1">
      <alignment wrapText="1"/>
      <protection/>
    </xf>
    <xf numFmtId="0" fontId="24" fillId="33" borderId="0" xfId="0" applyFont="1" applyFill="1" applyBorder="1" applyAlignment="1" applyProtection="1">
      <alignment vertical="top" wrapText="1"/>
      <protection/>
    </xf>
    <xf numFmtId="0" fontId="73" fillId="36" borderId="37" xfId="0" applyNumberFormat="1" applyFont="1" applyFill="1" applyBorder="1" applyAlignment="1" applyProtection="1">
      <alignment wrapText="1"/>
      <protection/>
    </xf>
    <xf numFmtId="0" fontId="79" fillId="36" borderId="0" xfId="0" applyNumberFormat="1" applyFont="1" applyFill="1" applyBorder="1" applyAlignment="1" applyProtection="1">
      <alignment wrapText="1"/>
      <protection/>
    </xf>
    <xf numFmtId="0" fontId="79" fillId="36" borderId="28" xfId="0" applyNumberFormat="1" applyFont="1" applyFill="1" applyBorder="1" applyAlignment="1" applyProtection="1">
      <alignment wrapText="1"/>
      <protection/>
    </xf>
    <xf numFmtId="0" fontId="18" fillId="33" borderId="12" xfId="0" applyFont="1" applyFill="1" applyBorder="1" applyAlignment="1" applyProtection="1">
      <alignment vertical="center" wrapText="1"/>
      <protection/>
    </xf>
    <xf numFmtId="0" fontId="80" fillId="33" borderId="12" xfId="0" applyFont="1" applyFill="1" applyBorder="1" applyAlignment="1" applyProtection="1">
      <alignment vertical="center" wrapText="1"/>
      <protection/>
    </xf>
    <xf numFmtId="0" fontId="19" fillId="33" borderId="0" xfId="0" applyFont="1" applyFill="1" applyBorder="1" applyAlignment="1" applyProtection="1">
      <alignment vertical="top" wrapText="1"/>
      <protection/>
    </xf>
    <xf numFmtId="0" fontId="73" fillId="35" borderId="29" xfId="0" applyNumberFormat="1" applyFont="1" applyFill="1" applyBorder="1" applyAlignment="1" applyProtection="1">
      <alignment wrapText="1"/>
      <protection locked="0"/>
    </xf>
    <xf numFmtId="0" fontId="73" fillId="35" borderId="33" xfId="0" applyNumberFormat="1" applyFont="1" applyFill="1" applyBorder="1" applyAlignment="1" applyProtection="1">
      <alignment wrapText="1"/>
      <protection locked="0"/>
    </xf>
    <xf numFmtId="0" fontId="73" fillId="35" borderId="38" xfId="0" applyFont="1" applyFill="1" applyBorder="1" applyAlignment="1" applyProtection="1">
      <alignment wrapText="1"/>
      <protection locked="0"/>
    </xf>
    <xf numFmtId="49" fontId="73" fillId="35" borderId="33" xfId="0" applyNumberFormat="1" applyFont="1" applyFill="1" applyBorder="1" applyAlignment="1" applyProtection="1">
      <alignment wrapText="1"/>
      <protection locked="0"/>
    </xf>
    <xf numFmtId="0" fontId="73" fillId="33" borderId="0" xfId="0" applyFont="1" applyFill="1" applyBorder="1" applyAlignment="1" applyProtection="1">
      <alignment wrapText="1"/>
      <protection/>
    </xf>
    <xf numFmtId="0" fontId="18" fillId="33" borderId="13" xfId="0" applyFont="1" applyFill="1" applyBorder="1" applyAlignment="1" applyProtection="1">
      <alignment wrapText="1"/>
      <protection/>
    </xf>
    <xf numFmtId="0" fontId="80" fillId="33" borderId="13" xfId="0" applyFont="1" applyFill="1" applyBorder="1" applyAlignment="1" applyProtection="1">
      <alignment wrapText="1"/>
      <protection/>
    </xf>
    <xf numFmtId="0" fontId="73" fillId="33" borderId="0" xfId="0" applyFont="1" applyFill="1" applyBorder="1" applyAlignment="1" applyProtection="1">
      <alignment horizontal="center" wrapText="1"/>
      <protection/>
    </xf>
    <xf numFmtId="0" fontId="73" fillId="33" borderId="49" xfId="0" applyFont="1" applyFill="1" applyBorder="1" applyAlignment="1" applyProtection="1">
      <alignment horizontal="center" wrapText="1"/>
      <protection/>
    </xf>
    <xf numFmtId="0" fontId="80" fillId="33" borderId="12" xfId="0" applyFont="1" applyFill="1" applyBorder="1" applyAlignment="1" applyProtection="1">
      <alignment wrapText="1"/>
      <protection/>
    </xf>
    <xf numFmtId="0" fontId="0" fillId="0" borderId="0" xfId="0" applyAlignment="1" applyProtection="1">
      <alignment wrapText="1"/>
      <protection/>
    </xf>
    <xf numFmtId="7" fontId="73" fillId="33" borderId="0" xfId="0" applyNumberFormat="1" applyFont="1" applyFill="1" applyBorder="1" applyAlignment="1" applyProtection="1">
      <alignment horizontal="center" vertical="top" wrapText="1"/>
      <protection/>
    </xf>
    <xf numFmtId="0" fontId="73" fillId="33" borderId="0" xfId="0" applyFont="1" applyFill="1" applyBorder="1" applyAlignment="1" applyProtection="1">
      <alignment horizontal="center" vertical="top" wrapText="1"/>
      <protection/>
    </xf>
    <xf numFmtId="4" fontId="73" fillId="39" borderId="31" xfId="0" applyNumberFormat="1" applyFont="1" applyFill="1" applyBorder="1" applyAlignment="1" applyProtection="1">
      <alignment wrapText="1"/>
      <protection/>
    </xf>
    <xf numFmtId="0" fontId="79" fillId="39" borderId="49" xfId="0" applyFont="1" applyFill="1" applyBorder="1" applyAlignment="1" applyProtection="1">
      <alignment wrapText="1"/>
      <protection/>
    </xf>
    <xf numFmtId="0" fontId="79" fillId="39" borderId="32" xfId="0" applyFont="1" applyFill="1" applyBorder="1" applyAlignment="1" applyProtection="1">
      <alignment wrapText="1"/>
      <protection/>
    </xf>
    <xf numFmtId="4" fontId="73" fillId="0" borderId="72" xfId="0" applyNumberFormat="1" applyFont="1" applyBorder="1" applyAlignment="1" applyProtection="1">
      <alignment vertical="center"/>
      <protection/>
    </xf>
    <xf numFmtId="4" fontId="73" fillId="0" borderId="51" xfId="0" applyNumberFormat="1" applyFont="1" applyBorder="1" applyAlignment="1" applyProtection="1">
      <alignment vertical="center"/>
      <protection/>
    </xf>
    <xf numFmtId="4" fontId="79" fillId="39" borderId="73" xfId="0" applyNumberFormat="1" applyFont="1" applyFill="1" applyBorder="1" applyAlignment="1" applyProtection="1">
      <alignment vertical="center"/>
      <protection/>
    </xf>
    <xf numFmtId="0" fontId="79" fillId="39" borderId="38" xfId="0" applyFont="1" applyFill="1" applyBorder="1" applyAlignment="1" applyProtection="1">
      <alignment vertical="center"/>
      <protection/>
    </xf>
    <xf numFmtId="0" fontId="79" fillId="39" borderId="35" xfId="0" applyFont="1" applyFill="1" applyBorder="1" applyAlignment="1" applyProtection="1">
      <alignment vertical="center"/>
      <protection/>
    </xf>
    <xf numFmtId="49" fontId="75" fillId="33" borderId="74" xfId="0" applyNumberFormat="1" applyFont="1" applyFill="1" applyBorder="1" applyAlignment="1" applyProtection="1">
      <alignment horizontal="center" vertical="center" wrapText="1"/>
      <protection/>
    </xf>
    <xf numFmtId="0" fontId="79" fillId="0" borderId="0" xfId="0" applyFont="1" applyAlignment="1" applyProtection="1">
      <alignment wrapText="1"/>
      <protection/>
    </xf>
    <xf numFmtId="4" fontId="73" fillId="37" borderId="30" xfId="0" applyNumberFormat="1" applyFont="1" applyFill="1" applyBorder="1" applyAlignment="1" applyProtection="1">
      <alignment wrapText="1"/>
      <protection locked="0"/>
    </xf>
    <xf numFmtId="49" fontId="73" fillId="33" borderId="74" xfId="0" applyNumberFormat="1" applyFont="1" applyFill="1" applyBorder="1" applyAlignment="1" applyProtection="1">
      <alignment horizontal="center" vertical="center" wrapText="1"/>
      <protection/>
    </xf>
    <xf numFmtId="0" fontId="82" fillId="33" borderId="0" xfId="0" applyFont="1" applyFill="1" applyBorder="1" applyAlignment="1" applyProtection="1">
      <alignment vertical="center" wrapText="1"/>
      <protection/>
    </xf>
    <xf numFmtId="4" fontId="73" fillId="0" borderId="55" xfId="0" applyNumberFormat="1" applyFont="1" applyFill="1" applyBorder="1" applyAlignment="1" applyProtection="1">
      <alignment/>
      <protection/>
    </xf>
    <xf numFmtId="4" fontId="73" fillId="0" borderId="41" xfId="0" applyNumberFormat="1" applyFont="1" applyFill="1" applyBorder="1" applyAlignment="1" applyProtection="1">
      <alignment/>
      <protection/>
    </xf>
    <xf numFmtId="4" fontId="73" fillId="33" borderId="11" xfId="0" applyNumberFormat="1" applyFont="1" applyFill="1" applyBorder="1" applyAlignment="1" applyProtection="1">
      <alignment wrapText="1"/>
      <protection/>
    </xf>
    <xf numFmtId="4" fontId="73" fillId="33" borderId="41" xfId="0" applyNumberFormat="1" applyFont="1" applyFill="1" applyBorder="1" applyAlignment="1" applyProtection="1">
      <alignment wrapText="1"/>
      <protection/>
    </xf>
    <xf numFmtId="0" fontId="75" fillId="33" borderId="74" xfId="0" applyFont="1" applyFill="1" applyBorder="1" applyAlignment="1" applyProtection="1">
      <alignment horizontal="center" vertical="center" wrapText="1"/>
      <protection/>
    </xf>
    <xf numFmtId="4" fontId="73" fillId="35" borderId="12" xfId="0" applyNumberFormat="1" applyFont="1" applyFill="1" applyBorder="1" applyAlignment="1">
      <alignment/>
    </xf>
    <xf numFmtId="4" fontId="79" fillId="35" borderId="39" xfId="0" applyNumberFormat="1" applyFont="1" applyFill="1" applyBorder="1" applyAlignment="1">
      <alignment/>
    </xf>
    <xf numFmtId="4" fontId="73" fillId="35" borderId="12" xfId="0" applyNumberFormat="1" applyFont="1" applyFill="1" applyBorder="1" applyAlignment="1" applyProtection="1">
      <alignment wrapText="1"/>
      <protection locked="0"/>
    </xf>
    <xf numFmtId="4" fontId="73" fillId="35" borderId="39" xfId="0" applyNumberFormat="1" applyFont="1" applyFill="1" applyBorder="1" applyAlignment="1" applyProtection="1">
      <alignment wrapText="1"/>
      <protection locked="0"/>
    </xf>
    <xf numFmtId="0" fontId="73" fillId="33" borderId="33" xfId="0" applyNumberFormat="1" applyFont="1" applyFill="1" applyBorder="1" applyAlignment="1" applyProtection="1">
      <alignment horizontal="right" vertical="top" wrapText="1"/>
      <protection/>
    </xf>
    <xf numFmtId="0" fontId="79" fillId="0" borderId="30" xfId="0" applyNumberFormat="1" applyFont="1" applyBorder="1" applyAlignment="1" applyProtection="1">
      <alignment horizontal="right" vertical="top" wrapText="1"/>
      <protection/>
    </xf>
    <xf numFmtId="39" fontId="73" fillId="35" borderId="39" xfId="0" applyNumberFormat="1" applyFont="1" applyFill="1" applyBorder="1" applyAlignment="1" applyProtection="1">
      <alignment wrapText="1"/>
      <protection locked="0"/>
    </xf>
    <xf numFmtId="39" fontId="73" fillId="35" borderId="35" xfId="0" applyNumberFormat="1" applyFont="1" applyFill="1" applyBorder="1" applyAlignment="1" applyProtection="1">
      <alignment wrapText="1"/>
      <protection locked="0"/>
    </xf>
    <xf numFmtId="39" fontId="73" fillId="35" borderId="12" xfId="0" applyNumberFormat="1" applyFont="1" applyFill="1" applyBorder="1" applyAlignment="1" applyProtection="1">
      <alignment wrapText="1"/>
      <protection locked="0"/>
    </xf>
    <xf numFmtId="39" fontId="73" fillId="35" borderId="38" xfId="0" applyNumberFormat="1" applyFont="1" applyFill="1" applyBorder="1" applyAlignment="1" applyProtection="1">
      <alignment wrapText="1"/>
      <protection locked="0"/>
    </xf>
    <xf numFmtId="0" fontId="75" fillId="36" borderId="27" xfId="0" applyFont="1" applyFill="1" applyBorder="1" applyAlignment="1" applyProtection="1">
      <alignment horizontal="center" vertical="center" wrapText="1"/>
      <protection/>
    </xf>
    <xf numFmtId="0" fontId="75" fillId="36" borderId="12" xfId="0" applyFont="1" applyFill="1" applyBorder="1" applyAlignment="1" applyProtection="1">
      <alignment horizontal="center" vertical="center" wrapText="1"/>
      <protection/>
    </xf>
    <xf numFmtId="0" fontId="75" fillId="36" borderId="39" xfId="0" applyFont="1" applyFill="1" applyBorder="1" applyAlignment="1" applyProtection="1">
      <alignment horizontal="center" vertical="center" wrapText="1"/>
      <protection/>
    </xf>
    <xf numFmtId="0" fontId="75" fillId="36" borderId="37" xfId="0" applyFont="1" applyFill="1" applyBorder="1" applyAlignment="1" applyProtection="1">
      <alignment horizontal="center" vertical="center" wrapText="1"/>
      <protection/>
    </xf>
    <xf numFmtId="0" fontId="75" fillId="36" borderId="0" xfId="0" applyFont="1" applyFill="1" applyBorder="1" applyAlignment="1" applyProtection="1">
      <alignment horizontal="center" vertical="center" wrapText="1"/>
      <protection/>
    </xf>
    <xf numFmtId="0" fontId="75" fillId="36" borderId="28" xfId="0" applyFont="1" applyFill="1" applyBorder="1" applyAlignment="1" applyProtection="1">
      <alignment horizontal="center" vertical="center" wrapText="1"/>
      <protection/>
    </xf>
    <xf numFmtId="2" fontId="73" fillId="33" borderId="33" xfId="0" applyNumberFormat="1" applyFont="1" applyFill="1" applyBorder="1" applyAlignment="1" applyProtection="1">
      <alignment horizontal="right" wrapText="1"/>
      <protection/>
    </xf>
    <xf numFmtId="2" fontId="73" fillId="33" borderId="30" xfId="0" applyNumberFormat="1" applyFont="1" applyFill="1" applyBorder="1" applyAlignment="1" applyProtection="1">
      <alignment horizontal="right" wrapText="1"/>
      <protection/>
    </xf>
    <xf numFmtId="0" fontId="16" fillId="33" borderId="11" xfId="0" applyFont="1" applyFill="1" applyBorder="1" applyAlignment="1" applyProtection="1">
      <alignment horizontal="center" vertical="center" wrapText="1"/>
      <protection/>
    </xf>
    <xf numFmtId="0" fontId="73" fillId="33" borderId="11" xfId="0" applyFont="1" applyFill="1" applyBorder="1" applyAlignment="1" applyProtection="1">
      <alignment horizontal="center" vertical="center" wrapText="1"/>
      <protection/>
    </xf>
    <xf numFmtId="0" fontId="75" fillId="33" borderId="75" xfId="0" applyFont="1" applyFill="1" applyBorder="1" applyAlignment="1" applyProtection="1">
      <alignment horizontal="center" vertical="center" wrapText="1"/>
      <protection/>
    </xf>
    <xf numFmtId="0" fontId="73" fillId="33" borderId="12" xfId="0" applyFont="1" applyFill="1" applyBorder="1" applyAlignment="1" applyProtection="1">
      <alignment horizontal="center" vertical="center" wrapText="1"/>
      <protection/>
    </xf>
    <xf numFmtId="0" fontId="75" fillId="33" borderId="76" xfId="0" applyFont="1" applyFill="1" applyBorder="1" applyAlignment="1" applyProtection="1">
      <alignment horizontal="center" vertical="center" wrapText="1"/>
      <protection/>
    </xf>
    <xf numFmtId="0" fontId="75" fillId="33" borderId="77" xfId="0" applyFont="1" applyFill="1" applyBorder="1" applyAlignment="1" applyProtection="1">
      <alignment horizontal="center" vertical="center" wrapText="1"/>
      <protection/>
    </xf>
    <xf numFmtId="0" fontId="75" fillId="33" borderId="11" xfId="0" applyFont="1" applyFill="1" applyBorder="1" applyAlignment="1" applyProtection="1">
      <alignment horizontal="center" vertical="center" wrapText="1"/>
      <protection/>
    </xf>
    <xf numFmtId="0" fontId="75" fillId="33" borderId="61" xfId="0" applyFont="1" applyFill="1" applyBorder="1" applyAlignment="1" applyProtection="1">
      <alignment horizontal="center" vertical="center" wrapText="1"/>
      <protection/>
    </xf>
    <xf numFmtId="49" fontId="73" fillId="35" borderId="38" xfId="0" applyNumberFormat="1" applyFont="1" applyFill="1" applyBorder="1" applyAlignment="1" applyProtection="1">
      <alignment wrapText="1"/>
      <protection locked="0"/>
    </xf>
    <xf numFmtId="0" fontId="73" fillId="33" borderId="25" xfId="0" applyFont="1" applyFill="1" applyBorder="1" applyAlignment="1" applyProtection="1">
      <alignment horizontal="center" wrapText="1"/>
      <protection/>
    </xf>
    <xf numFmtId="0" fontId="73" fillId="33" borderId="35" xfId="0" applyFont="1" applyFill="1" applyBorder="1" applyAlignment="1" applyProtection="1">
      <alignment horizontal="center" wrapText="1"/>
      <protection/>
    </xf>
    <xf numFmtId="0" fontId="0" fillId="33" borderId="0" xfId="0" applyFill="1" applyBorder="1" applyAlignment="1" applyProtection="1">
      <alignment wrapText="1"/>
      <protection/>
    </xf>
    <xf numFmtId="0" fontId="79" fillId="33" borderId="0" xfId="0" applyFont="1" applyFill="1" applyBorder="1" applyAlignment="1" applyProtection="1">
      <alignment wrapText="1"/>
      <protection/>
    </xf>
    <xf numFmtId="0" fontId="79" fillId="0" borderId="0" xfId="0" applyFont="1" applyAlignment="1" applyProtection="1">
      <alignment vertical="top" wrapText="1"/>
      <protection/>
    </xf>
    <xf numFmtId="164" fontId="73" fillId="33" borderId="29" xfId="0" applyNumberFormat="1" applyFont="1" applyFill="1" applyBorder="1" applyAlignment="1" applyProtection="1">
      <alignment vertical="top" wrapText="1"/>
      <protection/>
    </xf>
    <xf numFmtId="164" fontId="79" fillId="0" borderId="30" xfId="0" applyNumberFormat="1" applyFont="1" applyBorder="1" applyAlignment="1" applyProtection="1">
      <alignment wrapText="1"/>
      <protection/>
    </xf>
    <xf numFmtId="0" fontId="73" fillId="33" borderId="28" xfId="0" applyFont="1" applyFill="1" applyBorder="1" applyAlignment="1" applyProtection="1">
      <alignment vertical="top" wrapText="1"/>
      <protection/>
    </xf>
    <xf numFmtId="0" fontId="73" fillId="33" borderId="60" xfId="0" applyFont="1" applyFill="1" applyBorder="1" applyAlignment="1" applyProtection="1">
      <alignment vertical="top" wrapText="1"/>
      <protection/>
    </xf>
    <xf numFmtId="0" fontId="73" fillId="33" borderId="37" xfId="0" applyFont="1" applyFill="1" applyBorder="1" applyAlignment="1" applyProtection="1">
      <alignment vertical="top" wrapText="1"/>
      <protection/>
    </xf>
    <xf numFmtId="14" fontId="16" fillId="35" borderId="29" xfId="0" applyNumberFormat="1" applyFont="1" applyFill="1" applyBorder="1" applyAlignment="1" applyProtection="1">
      <alignment wrapText="1"/>
      <protection locked="0"/>
    </xf>
    <xf numFmtId="14" fontId="16" fillId="35" borderId="33" xfId="0" applyNumberFormat="1" applyFont="1" applyFill="1" applyBorder="1" applyAlignment="1" applyProtection="1">
      <alignment wrapText="1"/>
      <protection locked="0"/>
    </xf>
    <xf numFmtId="0" fontId="16" fillId="35" borderId="33" xfId="0" applyFont="1" applyFill="1" applyBorder="1" applyAlignment="1" applyProtection="1">
      <alignment wrapText="1"/>
      <protection locked="0"/>
    </xf>
    <xf numFmtId="0" fontId="16" fillId="35" borderId="30" xfId="0" applyFont="1" applyFill="1" applyBorder="1" applyAlignment="1" applyProtection="1">
      <alignment wrapText="1"/>
      <protection locked="0"/>
    </xf>
    <xf numFmtId="14" fontId="16" fillId="35" borderId="25" xfId="0" applyNumberFormat="1" applyFont="1" applyFill="1" applyBorder="1" applyAlignment="1" applyProtection="1">
      <alignment wrapText="1"/>
      <protection locked="0"/>
    </xf>
    <xf numFmtId="14" fontId="16" fillId="35" borderId="38" xfId="0" applyNumberFormat="1" applyFont="1" applyFill="1" applyBorder="1" applyAlignment="1" applyProtection="1">
      <alignment wrapText="1"/>
      <protection locked="0"/>
    </xf>
    <xf numFmtId="0" fontId="16" fillId="33" borderId="0" xfId="0" applyFont="1" applyFill="1" applyBorder="1" applyAlignment="1" applyProtection="1">
      <alignment horizontal="center" wrapText="1"/>
      <protection/>
    </xf>
    <xf numFmtId="0" fontId="16" fillId="33" borderId="0" xfId="0" applyFont="1" applyFill="1" applyBorder="1" applyAlignment="1" applyProtection="1">
      <alignment vertical="top" wrapText="1"/>
      <protection/>
    </xf>
    <xf numFmtId="0" fontId="16" fillId="35" borderId="38" xfId="0" applyFont="1" applyFill="1" applyBorder="1" applyAlignment="1" applyProtection="1">
      <alignment wrapText="1"/>
      <protection locked="0"/>
    </xf>
    <xf numFmtId="0" fontId="16" fillId="35" borderId="35" xfId="0" applyFont="1" applyFill="1" applyBorder="1" applyAlignment="1" applyProtection="1">
      <alignment wrapText="1"/>
      <protection locked="0"/>
    </xf>
    <xf numFmtId="0" fontId="16" fillId="33" borderId="0" xfId="0" applyFont="1" applyFill="1" applyBorder="1" applyAlignment="1" applyProtection="1">
      <alignment wrapText="1"/>
      <protection/>
    </xf>
    <xf numFmtId="0" fontId="18" fillId="33" borderId="12" xfId="0" applyFont="1" applyFill="1" applyBorder="1" applyAlignment="1" applyProtection="1">
      <alignment vertical="top" wrapText="1"/>
      <protection/>
    </xf>
    <xf numFmtId="0" fontId="6" fillId="33" borderId="0" xfId="0" applyFont="1" applyFill="1" applyBorder="1" applyAlignment="1" applyProtection="1">
      <alignment horizontal="center" wrapText="1"/>
      <protection/>
    </xf>
    <xf numFmtId="0" fontId="24" fillId="33" borderId="0" xfId="0" applyFont="1" applyFill="1" applyAlignment="1" applyProtection="1">
      <alignment horizontal="center" vertical="top" wrapText="1"/>
      <protection/>
    </xf>
    <xf numFmtId="0" fontId="24" fillId="33" borderId="0" xfId="0" applyFont="1" applyFill="1" applyAlignment="1" applyProtection="1">
      <alignment horizontal="left" vertical="top" wrapText="1"/>
      <protection/>
    </xf>
    <xf numFmtId="0" fontId="20" fillId="33" borderId="13" xfId="0" applyFont="1" applyFill="1" applyBorder="1" applyAlignment="1" applyProtection="1">
      <alignment horizontal="center" vertical="center" wrapText="1"/>
      <protection/>
    </xf>
    <xf numFmtId="0" fontId="18" fillId="33" borderId="13" xfId="0" applyFont="1" applyFill="1" applyBorder="1" applyAlignment="1" applyProtection="1">
      <alignment vertical="top" wrapText="1"/>
      <protection/>
    </xf>
    <xf numFmtId="0" fontId="29" fillId="33" borderId="0" xfId="0" applyNumberFormat="1" applyFont="1" applyFill="1" applyBorder="1" applyAlignment="1" applyProtection="1">
      <alignment horizontal="center"/>
      <protection locked="0"/>
    </xf>
    <xf numFmtId="0" fontId="28" fillId="0" borderId="0" xfId="0" applyNumberFormat="1" applyFont="1" applyBorder="1" applyAlignment="1" applyProtection="1">
      <alignment horizontal="center"/>
      <protection locked="0"/>
    </xf>
    <xf numFmtId="0" fontId="29" fillId="33" borderId="0" xfId="0" applyNumberFormat="1" applyFont="1" applyFill="1" applyBorder="1" applyAlignment="1" applyProtection="1">
      <alignment horizontal="center"/>
      <protection/>
    </xf>
    <xf numFmtId="0" fontId="28" fillId="0" borderId="0" xfId="0" applyNumberFormat="1" applyFont="1" applyBorder="1" applyAlignment="1" applyProtection="1">
      <alignment horizontal="center"/>
      <protection/>
    </xf>
    <xf numFmtId="0" fontId="0" fillId="0" borderId="0" xfId="0" applyAlignment="1">
      <alignment horizontal="center"/>
    </xf>
    <xf numFmtId="0" fontId="0" fillId="0" borderId="0" xfId="0" applyAlignment="1" applyProtection="1">
      <alignment horizontal="center"/>
      <protection/>
    </xf>
    <xf numFmtId="14" fontId="29" fillId="33" borderId="0" xfId="0" applyNumberFormat="1" applyFont="1" applyFill="1" applyBorder="1" applyAlignment="1" applyProtection="1">
      <alignment horizontal="center" vertical="top"/>
      <protection locked="0"/>
    </xf>
    <xf numFmtId="14" fontId="29" fillId="33" borderId="0" xfId="0" applyNumberFormat="1" applyFont="1" applyFill="1" applyBorder="1" applyAlignment="1" applyProtection="1">
      <alignment horizontal="center" vertical="top"/>
      <protection/>
    </xf>
    <xf numFmtId="0" fontId="28" fillId="33" borderId="0" xfId="0" applyNumberFormat="1" applyFont="1" applyFill="1" applyBorder="1" applyAlignment="1" applyProtection="1">
      <alignment horizontal="left"/>
      <protection locked="0"/>
    </xf>
    <xf numFmtId="0" fontId="28" fillId="0" borderId="0" xfId="0" applyNumberFormat="1" applyFont="1" applyBorder="1" applyAlignment="1" applyProtection="1">
      <alignment horizontal="left"/>
      <protection locked="0"/>
    </xf>
    <xf numFmtId="0" fontId="28" fillId="33" borderId="0" xfId="0" applyNumberFormat="1" applyFont="1" applyFill="1" applyBorder="1" applyAlignment="1" applyProtection="1">
      <alignment horizontal="left"/>
      <protection/>
    </xf>
    <xf numFmtId="0" fontId="28" fillId="0" borderId="0" xfId="0" applyNumberFormat="1" applyFont="1" applyBorder="1" applyAlignment="1" applyProtection="1">
      <alignment horizontal="left"/>
      <protection/>
    </xf>
    <xf numFmtId="0" fontId="13" fillId="34" borderId="78" xfId="0" applyFont="1" applyFill="1" applyBorder="1" applyAlignment="1" applyProtection="1">
      <alignment/>
      <protection/>
    </xf>
    <xf numFmtId="0" fontId="0" fillId="34" borderId="79" xfId="0" applyFill="1" applyBorder="1" applyAlignment="1" applyProtection="1">
      <alignment/>
      <protection/>
    </xf>
    <xf numFmtId="0" fontId="0" fillId="34" borderId="80" xfId="0" applyFill="1" applyBorder="1" applyAlignment="1" applyProtection="1">
      <alignment/>
      <protection/>
    </xf>
    <xf numFmtId="0" fontId="28" fillId="33" borderId="13" xfId="0" applyNumberFormat="1" applyFont="1" applyFill="1" applyBorder="1" applyAlignment="1" applyProtection="1">
      <alignment horizontal="left"/>
      <protection/>
    </xf>
    <xf numFmtId="0" fontId="28" fillId="0" borderId="13" xfId="0" applyNumberFormat="1" applyFont="1" applyBorder="1" applyAlignment="1" applyProtection="1">
      <alignment horizontal="left"/>
      <protection/>
    </xf>
    <xf numFmtId="14" fontId="29" fillId="33" borderId="13" xfId="0" applyNumberFormat="1" applyFont="1" applyFill="1" applyBorder="1" applyAlignment="1" applyProtection="1">
      <alignment horizontal="center" vertical="top"/>
      <protection/>
    </xf>
    <xf numFmtId="0" fontId="29" fillId="33" borderId="13" xfId="0" applyNumberFormat="1" applyFont="1" applyFill="1" applyBorder="1" applyAlignment="1" applyProtection="1">
      <alignment horizontal="center"/>
      <protection/>
    </xf>
    <xf numFmtId="0" fontId="28" fillId="0" borderId="13" xfId="0" applyNumberFormat="1" applyFont="1" applyBorder="1" applyAlignment="1" applyProtection="1">
      <alignment horizontal="center"/>
      <protection/>
    </xf>
    <xf numFmtId="0" fontId="13" fillId="34" borderId="0" xfId="0" applyFont="1" applyFill="1" applyBorder="1" applyAlignment="1" applyProtection="1">
      <alignment/>
      <protection/>
    </xf>
    <xf numFmtId="0" fontId="0" fillId="0" borderId="0" xfId="0" applyAlignment="1">
      <alignment/>
    </xf>
    <xf numFmtId="0" fontId="0" fillId="0" borderId="15" xfId="0" applyBorder="1" applyAlignment="1">
      <alignment/>
    </xf>
    <xf numFmtId="0" fontId="13" fillId="33" borderId="0" xfId="0" applyFont="1" applyFill="1" applyBorder="1" applyAlignment="1" applyProtection="1">
      <alignment vertical="top"/>
      <protection/>
    </xf>
    <xf numFmtId="0" fontId="0" fillId="0" borderId="0" xfId="0" applyAlignment="1" applyProtection="1">
      <alignment/>
      <protection/>
    </xf>
    <xf numFmtId="0" fontId="28" fillId="33" borderId="0" xfId="0" applyFont="1" applyFill="1" applyBorder="1" applyAlignment="1" applyProtection="1">
      <alignment horizontal="center"/>
      <protection/>
    </xf>
    <xf numFmtId="0" fontId="28" fillId="0" borderId="0" xfId="0" applyFont="1" applyBorder="1" applyAlignment="1" applyProtection="1">
      <alignment horizontal="center"/>
      <protection/>
    </xf>
    <xf numFmtId="2" fontId="28" fillId="33" borderId="0" xfId="0" applyNumberFormat="1" applyFont="1" applyFill="1" applyBorder="1" applyAlignment="1" applyProtection="1">
      <alignment horizontal="center"/>
      <protection/>
    </xf>
    <xf numFmtId="2" fontId="28" fillId="0" borderId="0" xfId="0" applyNumberFormat="1" applyFont="1" applyBorder="1" applyAlignment="1" applyProtection="1">
      <alignment horizontal="center"/>
      <protection/>
    </xf>
    <xf numFmtId="0" fontId="13" fillId="34" borderId="14" xfId="0" applyFont="1" applyFill="1" applyBorder="1" applyAlignment="1" applyProtection="1">
      <alignment horizontal="left" vertical="top" wrapText="1"/>
      <protection/>
    </xf>
    <xf numFmtId="0" fontId="13" fillId="34" borderId="0" xfId="0" applyFont="1" applyFill="1" applyBorder="1" applyAlignment="1" applyProtection="1">
      <alignment horizontal="left" vertical="top" wrapText="1"/>
      <protection/>
    </xf>
    <xf numFmtId="0" fontId="0" fillId="34" borderId="15" xfId="0" applyFill="1" applyBorder="1" applyAlignment="1" applyProtection="1">
      <alignment/>
      <protection/>
    </xf>
    <xf numFmtId="0" fontId="28" fillId="33" borderId="11" xfId="0" applyNumberFormat="1" applyFont="1" applyFill="1" applyBorder="1" applyAlignment="1" applyProtection="1">
      <alignment horizontal="center"/>
      <protection/>
    </xf>
    <xf numFmtId="0" fontId="28" fillId="0" borderId="11" xfId="0" applyNumberFormat="1" applyFont="1" applyBorder="1" applyAlignment="1" applyProtection="1">
      <alignment horizontal="center"/>
      <protection/>
    </xf>
    <xf numFmtId="0" fontId="13" fillId="33" borderId="14" xfId="0" applyFont="1" applyFill="1" applyBorder="1" applyAlignment="1" applyProtection="1">
      <alignment/>
      <protection/>
    </xf>
    <xf numFmtId="0" fontId="13" fillId="33" borderId="14" xfId="0" applyFont="1" applyFill="1" applyBorder="1" applyAlignment="1" applyProtection="1">
      <alignment vertical="top" wrapText="1"/>
      <protection/>
    </xf>
    <xf numFmtId="0" fontId="0" fillId="0" borderId="0" xfId="0" applyAlignment="1" applyProtection="1">
      <alignment vertical="top"/>
      <protection/>
    </xf>
    <xf numFmtId="2" fontId="28" fillId="33" borderId="11" xfId="0" applyNumberFormat="1" applyFont="1" applyFill="1" applyBorder="1" applyAlignment="1" applyProtection="1">
      <alignment horizontal="center"/>
      <protection/>
    </xf>
    <xf numFmtId="2" fontId="28" fillId="0" borderId="11" xfId="0" applyNumberFormat="1" applyFont="1" applyBorder="1" applyAlignment="1" applyProtection="1">
      <alignment horizontal="center"/>
      <protection/>
    </xf>
    <xf numFmtId="0" fontId="13" fillId="33" borderId="0" xfId="0" applyFont="1" applyFill="1" applyBorder="1" applyAlignment="1" applyProtection="1">
      <alignment/>
      <protection/>
    </xf>
    <xf numFmtId="14" fontId="28" fillId="33" borderId="11" xfId="0" applyNumberFormat="1" applyFont="1" applyFill="1" applyBorder="1" applyAlignment="1" applyProtection="1">
      <alignment horizontal="center"/>
      <protection/>
    </xf>
    <xf numFmtId="0" fontId="28" fillId="33" borderId="11" xfId="0" applyFont="1" applyFill="1" applyBorder="1" applyAlignment="1" applyProtection="1">
      <alignment horizontal="center"/>
      <protection/>
    </xf>
    <xf numFmtId="0" fontId="0" fillId="34" borderId="0" xfId="0" applyFill="1" applyAlignment="1" applyProtection="1">
      <alignment vertical="top"/>
      <protection/>
    </xf>
    <xf numFmtId="0" fontId="13" fillId="33" borderId="0" xfId="0" applyNumberFormat="1" applyFont="1" applyFill="1" applyBorder="1" applyAlignment="1" applyProtection="1">
      <alignment vertical="top"/>
      <protection/>
    </xf>
    <xf numFmtId="0" fontId="0" fillId="33" borderId="0" xfId="0" applyFill="1" applyAlignment="1" applyProtection="1">
      <alignment/>
      <protection/>
    </xf>
    <xf numFmtId="0" fontId="30" fillId="33" borderId="13" xfId="0" applyFont="1" applyFill="1" applyBorder="1" applyAlignment="1" applyProtection="1">
      <alignment vertical="top" wrapText="1"/>
      <protection/>
    </xf>
    <xf numFmtId="0" fontId="31" fillId="0" borderId="13" xfId="0" applyFont="1" applyBorder="1" applyAlignment="1">
      <alignment vertical="top" wrapText="1"/>
    </xf>
    <xf numFmtId="0" fontId="31" fillId="0" borderId="13" xfId="0" applyFont="1" applyBorder="1" applyAlignment="1">
      <alignment wrapText="1"/>
    </xf>
    <xf numFmtId="0" fontId="31" fillId="0" borderId="79" xfId="0" applyFont="1" applyBorder="1" applyAlignment="1">
      <alignment vertical="top" wrapText="1"/>
    </xf>
    <xf numFmtId="0" fontId="31" fillId="0" borderId="79" xfId="0" applyFont="1" applyBorder="1" applyAlignment="1">
      <alignment wrapText="1"/>
    </xf>
    <xf numFmtId="2" fontId="28" fillId="33" borderId="43" xfId="0" applyNumberFormat="1" applyFont="1" applyFill="1" applyBorder="1" applyAlignment="1" applyProtection="1">
      <alignment horizontal="center"/>
      <protection/>
    </xf>
    <xf numFmtId="2" fontId="28" fillId="0" borderId="43" xfId="0" applyNumberFormat="1" applyFont="1" applyBorder="1" applyAlignment="1" applyProtection="1">
      <alignment horizontal="center"/>
      <protection/>
    </xf>
    <xf numFmtId="2" fontId="28" fillId="33" borderId="43" xfId="0" applyNumberFormat="1" applyFont="1" applyFill="1" applyBorder="1" applyAlignment="1" applyProtection="1">
      <alignment horizontal="center" vertical="top"/>
      <protection/>
    </xf>
    <xf numFmtId="0" fontId="13" fillId="33" borderId="14" xfId="0"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13" fillId="33" borderId="0" xfId="0" applyNumberFormat="1" applyFont="1" applyFill="1" applyBorder="1" applyAlignment="1" applyProtection="1">
      <alignment horizontal="right"/>
      <protection/>
    </xf>
    <xf numFmtId="0" fontId="0" fillId="0" borderId="0" xfId="0" applyAlignment="1" applyProtection="1">
      <alignment horizontal="right"/>
      <protection/>
    </xf>
    <xf numFmtId="14" fontId="13" fillId="33" borderId="0" xfId="0" applyNumberFormat="1" applyFont="1" applyFill="1" applyBorder="1" applyAlignment="1" applyProtection="1">
      <alignment/>
      <protection/>
    </xf>
    <xf numFmtId="0" fontId="13" fillId="34" borderId="81" xfId="0" applyFont="1" applyFill="1" applyBorder="1" applyAlignment="1" applyProtection="1">
      <alignment horizontal="left" vertical="top" wrapText="1"/>
      <protection/>
    </xf>
    <xf numFmtId="0" fontId="13" fillId="34" borderId="17" xfId="0" applyFont="1" applyFill="1" applyBorder="1" applyAlignment="1" applyProtection="1">
      <alignment horizontal="left" vertical="top" wrapText="1"/>
      <protection/>
    </xf>
    <xf numFmtId="0" fontId="13" fillId="34" borderId="17" xfId="0" applyFont="1" applyFill="1" applyBorder="1" applyAlignment="1" applyProtection="1">
      <alignment/>
      <protection/>
    </xf>
    <xf numFmtId="0" fontId="13" fillId="34" borderId="82" xfId="0" applyFont="1" applyFill="1" applyBorder="1" applyAlignment="1" applyProtection="1">
      <alignment/>
      <protection/>
    </xf>
    <xf numFmtId="0" fontId="13" fillId="34" borderId="83" xfId="0" applyFont="1" applyFill="1" applyBorder="1" applyAlignment="1" applyProtection="1">
      <alignment horizontal="left" vertical="top" wrapText="1"/>
      <protection/>
    </xf>
    <xf numFmtId="0" fontId="13" fillId="34" borderId="11" xfId="0" applyFont="1" applyFill="1" applyBorder="1" applyAlignment="1" applyProtection="1">
      <alignment horizontal="left" vertical="top" wrapText="1"/>
      <protection/>
    </xf>
    <xf numFmtId="0" fontId="13" fillId="34" borderId="11" xfId="0" applyFont="1" applyFill="1" applyBorder="1" applyAlignment="1" applyProtection="1">
      <alignment/>
      <protection/>
    </xf>
    <xf numFmtId="0" fontId="13" fillId="34" borderId="0" xfId="0" applyNumberFormat="1" applyFont="1" applyFill="1" applyBorder="1" applyAlignment="1" applyProtection="1">
      <alignment vertical="top"/>
      <protection/>
    </xf>
    <xf numFmtId="0" fontId="13" fillId="34" borderId="0" xfId="0" applyFont="1" applyFill="1" applyAlignment="1" applyProtection="1">
      <alignment/>
      <protection/>
    </xf>
    <xf numFmtId="0" fontId="28" fillId="33" borderId="0" xfId="0" applyFont="1" applyFill="1" applyBorder="1" applyAlignment="1" applyProtection="1">
      <alignment horizontal="left" vertical="top" wrapText="1"/>
      <protection/>
    </xf>
    <xf numFmtId="0" fontId="28" fillId="0" borderId="0" xfId="0" applyFont="1" applyAlignment="1" applyProtection="1">
      <alignment vertical="top"/>
      <protection/>
    </xf>
    <xf numFmtId="0" fontId="0" fillId="34" borderId="0" xfId="0" applyFill="1" applyAlignment="1" applyProtection="1">
      <alignment/>
      <protection/>
    </xf>
    <xf numFmtId="0" fontId="28" fillId="33" borderId="11" xfId="0" applyFont="1" applyFill="1" applyBorder="1" applyAlignment="1" applyProtection="1">
      <alignment horizontal="left" vertical="top" wrapText="1"/>
      <protection/>
    </xf>
    <xf numFmtId="0" fontId="28" fillId="0" borderId="11" xfId="0" applyFont="1" applyBorder="1" applyAlignment="1" applyProtection="1">
      <alignment vertical="top"/>
      <protection/>
    </xf>
    <xf numFmtId="0" fontId="13" fillId="34" borderId="0" xfId="0" applyNumberFormat="1" applyFont="1" applyFill="1" applyBorder="1" applyAlignment="1" applyProtection="1">
      <alignment/>
      <protection/>
    </xf>
    <xf numFmtId="0" fontId="13" fillId="33" borderId="12" xfId="0" applyFont="1" applyFill="1" applyBorder="1" applyAlignment="1" applyProtection="1">
      <alignment horizontal="center"/>
      <protection/>
    </xf>
    <xf numFmtId="0" fontId="0" fillId="0" borderId="12" xfId="0" applyBorder="1" applyAlignment="1" applyProtection="1">
      <alignment horizontal="center"/>
      <protection/>
    </xf>
    <xf numFmtId="0" fontId="10" fillId="33" borderId="0" xfId="0" applyFont="1" applyFill="1" applyAlignment="1" applyProtection="1">
      <alignment/>
      <protection/>
    </xf>
    <xf numFmtId="0" fontId="27" fillId="33" borderId="18" xfId="0" applyFont="1" applyFill="1" applyBorder="1" applyAlignment="1" applyProtection="1">
      <alignment/>
      <protection/>
    </xf>
    <xf numFmtId="0" fontId="0" fillId="0" borderId="18" xfId="0" applyBorder="1" applyAlignment="1" applyProtection="1">
      <alignment/>
      <protection/>
    </xf>
    <xf numFmtId="2" fontId="28" fillId="33" borderId="11" xfId="0" applyNumberFormat="1" applyFont="1" applyFill="1" applyBorder="1" applyAlignment="1" applyProtection="1">
      <alignment horizontal="left"/>
      <protection/>
    </xf>
    <xf numFmtId="2" fontId="28" fillId="0" borderId="11" xfId="0" applyNumberFormat="1" applyFont="1" applyBorder="1" applyAlignment="1" applyProtection="1">
      <alignment horizontal="left"/>
      <protection/>
    </xf>
    <xf numFmtId="0" fontId="13" fillId="33" borderId="12" xfId="0" applyFont="1" applyFill="1" applyBorder="1" applyAlignment="1" applyProtection="1">
      <alignment horizontal="right"/>
      <protection/>
    </xf>
    <xf numFmtId="0" fontId="11" fillId="33" borderId="12" xfId="0" applyFont="1" applyFill="1" applyBorder="1" applyAlignment="1" applyProtection="1">
      <alignment horizontal="right"/>
      <protection/>
    </xf>
    <xf numFmtId="0" fontId="13" fillId="34" borderId="14" xfId="0" applyFont="1" applyFill="1" applyBorder="1" applyAlignment="1" applyProtection="1">
      <alignment wrapText="1"/>
      <protection/>
    </xf>
    <xf numFmtId="2" fontId="28" fillId="33" borderId="43" xfId="0" applyNumberFormat="1" applyFont="1" applyFill="1" applyBorder="1" applyAlignment="1" applyProtection="1">
      <alignment horizontal="left"/>
      <protection/>
    </xf>
    <xf numFmtId="2" fontId="28" fillId="0" borderId="43" xfId="0" applyNumberFormat="1" applyFont="1" applyBorder="1" applyAlignment="1" applyProtection="1">
      <alignment horizontal="left"/>
      <protection/>
    </xf>
    <xf numFmtId="2" fontId="28" fillId="33" borderId="11" xfId="0" applyNumberFormat="1" applyFont="1" applyFill="1" applyBorder="1" applyAlignment="1" applyProtection="1">
      <alignment horizontal="left" wrapText="1"/>
      <protection/>
    </xf>
    <xf numFmtId="0" fontId="26"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wrapText="1"/>
      <protection/>
    </xf>
    <xf numFmtId="0" fontId="0" fillId="0" borderId="0" xfId="0" applyFont="1" applyFill="1" applyAlignment="1" applyProtection="1">
      <alignment horizontal="center" wrapText="1"/>
      <protection/>
    </xf>
    <xf numFmtId="0" fontId="26" fillId="0" borderId="0" xfId="0" applyFont="1" applyFill="1" applyAlignment="1" applyProtection="1">
      <alignment wrapText="1"/>
      <protection/>
    </xf>
    <xf numFmtId="0" fontId="25" fillId="0" borderId="0" xfId="0" applyFont="1" applyFill="1" applyAlignment="1" applyProtection="1">
      <alignment/>
      <protection/>
    </xf>
    <xf numFmtId="0" fontId="26" fillId="0" borderId="0" xfId="0" applyFont="1" applyFill="1" applyAlignment="1" applyProtection="1">
      <alignment wrapText="1"/>
      <protection/>
    </xf>
    <xf numFmtId="0" fontId="0" fillId="0" borderId="0" xfId="0" applyFont="1" applyFill="1" applyAlignment="1" applyProtection="1">
      <alignment wrapText="1"/>
      <protection/>
    </xf>
    <xf numFmtId="0" fontId="0" fillId="0" borderId="0" xfId="0" applyFont="1" applyFill="1" applyAlignment="1" applyProtection="1">
      <alignment horizontal="left" wrapText="1"/>
      <protection/>
    </xf>
    <xf numFmtId="0" fontId="0" fillId="0" borderId="0" xfId="0" applyFont="1" applyFill="1" applyAlignment="1" applyProtection="1">
      <alignment horizontal="left" wrapText="1"/>
      <protection/>
    </xf>
    <xf numFmtId="0" fontId="0" fillId="0" borderId="13" xfId="0" applyFont="1" applyFill="1" applyBorder="1" applyAlignment="1" applyProtection="1">
      <alignment/>
      <protection/>
    </xf>
    <xf numFmtId="0" fontId="25" fillId="0" borderId="0" xfId="0" applyFont="1" applyFill="1" applyAlignment="1" applyProtection="1">
      <alignment horizontal="left" wrapText="1"/>
      <protection/>
    </xf>
    <xf numFmtId="0" fontId="0" fillId="0" borderId="18" xfId="0" applyFont="1" applyFill="1" applyBorder="1" applyAlignment="1" applyProtection="1">
      <alignment wrapText="1"/>
      <protection/>
    </xf>
    <xf numFmtId="0" fontId="0" fillId="0" borderId="13" xfId="0" applyFont="1" applyFill="1" applyBorder="1" applyAlignment="1" applyProtection="1">
      <alignment wrapText="1"/>
      <protection/>
    </xf>
    <xf numFmtId="0" fontId="25" fillId="0" borderId="0" xfId="0" applyFont="1" applyFill="1" applyAlignment="1" applyProtection="1">
      <alignment horizontal="left"/>
      <protection/>
    </xf>
    <xf numFmtId="0" fontId="26" fillId="0" borderId="0" xfId="0" applyFont="1" applyFill="1" applyAlignment="1" applyProtection="1">
      <alignment horizontal="center" wrapText="1"/>
      <protection/>
    </xf>
    <xf numFmtId="0" fontId="26" fillId="0" borderId="0" xfId="0" applyFont="1" applyFill="1" applyAlignment="1" applyProtection="1">
      <alignment horizontal="left" wrapText="1"/>
      <protection/>
    </xf>
    <xf numFmtId="0" fontId="0" fillId="0" borderId="0" xfId="0" applyFont="1" applyFill="1" applyAlignment="1" applyProtection="1">
      <alignment horizontal="center"/>
      <protection/>
    </xf>
    <xf numFmtId="0" fontId="0" fillId="0" borderId="0" xfId="0" applyFont="1" applyFill="1" applyAlignment="1" applyProtection="1">
      <alignment horizontal="center" wrapText="1"/>
      <protection/>
    </xf>
    <xf numFmtId="0" fontId="1" fillId="0" borderId="84" xfId="0" applyFont="1" applyBorder="1" applyAlignment="1" applyProtection="1">
      <alignment horizontal="center" wrapText="1"/>
      <protection/>
    </xf>
    <xf numFmtId="0" fontId="0" fillId="0" borderId="85" xfId="0" applyBorder="1" applyAlignment="1" applyProtection="1">
      <alignment/>
      <protection/>
    </xf>
    <xf numFmtId="0" fontId="0" fillId="0" borderId="86" xfId="0" applyBorder="1" applyAlignment="1" applyProtection="1">
      <alignment/>
      <protection/>
    </xf>
    <xf numFmtId="0" fontId="1" fillId="0" borderId="87" xfId="0" applyFont="1" applyBorder="1" applyAlignment="1" applyProtection="1">
      <alignment horizontal="center" wrapText="1"/>
      <protection/>
    </xf>
    <xf numFmtId="0" fontId="0" fillId="0" borderId="88" xfId="0" applyBorder="1" applyAlignment="1" applyProtection="1">
      <alignment/>
      <protection/>
    </xf>
    <xf numFmtId="0" fontId="0" fillId="0" borderId="89" xfId="0" applyBorder="1" applyAlignment="1" applyProtection="1">
      <alignment/>
      <protection/>
    </xf>
    <xf numFmtId="0" fontId="1" fillId="0" borderId="90" xfId="0" applyFont="1" applyBorder="1" applyAlignment="1" applyProtection="1">
      <alignment horizontal="center"/>
      <protection/>
    </xf>
    <xf numFmtId="0" fontId="1" fillId="0" borderId="22" xfId="0" applyFont="1" applyBorder="1" applyAlignment="1" applyProtection="1">
      <alignment horizontal="center"/>
      <protection/>
    </xf>
    <xf numFmtId="0" fontId="1" fillId="0" borderId="46" xfId="0" applyFont="1" applyBorder="1" applyAlignment="1" applyProtection="1">
      <alignment horizontal="center"/>
      <protection/>
    </xf>
    <xf numFmtId="0" fontId="0" fillId="0" borderId="48" xfId="0" applyBorder="1" applyAlignment="1" applyProtection="1">
      <alignment/>
      <protection/>
    </xf>
    <xf numFmtId="0" fontId="1" fillId="0" borderId="47" xfId="0" applyFont="1" applyBorder="1" applyAlignment="1" applyProtection="1">
      <alignment horizontal="center"/>
      <protection/>
    </xf>
    <xf numFmtId="0" fontId="1" fillId="0" borderId="48" xfId="0" applyFont="1" applyBorder="1" applyAlignment="1" applyProtection="1">
      <alignment horizontal="center"/>
      <protection/>
    </xf>
    <xf numFmtId="10" fontId="1" fillId="0" borderId="10" xfId="0" applyNumberFormat="1" applyFont="1" applyBorder="1" applyAlignment="1" applyProtection="1">
      <alignment horizontal="center"/>
      <protection/>
    </xf>
    <xf numFmtId="0" fontId="1" fillId="0" borderId="10" xfId="0" applyFont="1" applyBorder="1" applyAlignment="1" applyProtection="1">
      <alignment horizontal="center"/>
      <protection/>
    </xf>
    <xf numFmtId="0" fontId="84" fillId="33" borderId="0" xfId="0" applyFont="1" applyFill="1" applyBorder="1" applyAlignment="1" applyProtection="1">
      <alignment vertical="top" wrapText="1"/>
      <protection/>
    </xf>
    <xf numFmtId="0" fontId="72" fillId="33" borderId="13" xfId="0" applyFont="1" applyFill="1" applyBorder="1" applyAlignment="1" applyProtection="1">
      <alignment horizontal="center" vertical="top" wrapText="1"/>
      <protection/>
    </xf>
    <xf numFmtId="0" fontId="73" fillId="33" borderId="13" xfId="0" applyFont="1" applyFill="1" applyBorder="1" applyAlignment="1" applyProtection="1">
      <alignment vertical="top" wrapText="1"/>
      <protection/>
    </xf>
    <xf numFmtId="0" fontId="73" fillId="33" borderId="38" xfId="0" applyNumberFormat="1" applyFont="1" applyFill="1" applyBorder="1" applyAlignment="1" applyProtection="1">
      <alignment wrapText="1"/>
      <protection/>
    </xf>
    <xf numFmtId="0" fontId="73" fillId="33" borderId="35" xfId="0" applyNumberFormat="1" applyFont="1" applyFill="1" applyBorder="1" applyAlignment="1" applyProtection="1">
      <alignment wrapText="1"/>
      <protection/>
    </xf>
    <xf numFmtId="0" fontId="73" fillId="33" borderId="91" xfId="0" applyFont="1" applyFill="1" applyBorder="1" applyAlignment="1" applyProtection="1">
      <alignment horizontal="center" wrapText="1"/>
      <protection/>
    </xf>
    <xf numFmtId="0" fontId="73" fillId="33" borderId="33" xfId="0" applyNumberFormat="1" applyFont="1" applyFill="1" applyBorder="1" applyAlignment="1" applyProtection="1">
      <alignment wrapText="1"/>
      <protection/>
    </xf>
    <xf numFmtId="0" fontId="75" fillId="33" borderId="0" xfId="0" applyFont="1" applyFill="1" applyAlignment="1" applyProtection="1">
      <alignment horizontal="left" vertical="top"/>
      <protection/>
    </xf>
    <xf numFmtId="0" fontId="73" fillId="33" borderId="0" xfId="0" applyFont="1" applyFill="1" applyBorder="1" applyAlignment="1" applyProtection="1">
      <alignment vertical="top"/>
      <protection/>
    </xf>
    <xf numFmtId="0" fontId="85" fillId="33" borderId="0" xfId="0" applyFont="1" applyFill="1" applyAlignment="1" applyProtection="1">
      <alignment horizontal="center"/>
      <protection/>
    </xf>
    <xf numFmtId="0" fontId="80" fillId="33" borderId="12" xfId="0" applyFont="1" applyFill="1" applyBorder="1" applyAlignment="1" applyProtection="1">
      <alignment vertical="top" wrapText="1"/>
      <protection/>
    </xf>
    <xf numFmtId="0" fontId="80" fillId="33" borderId="76" xfId="0" applyFont="1" applyFill="1" applyBorder="1" applyAlignment="1" applyProtection="1">
      <alignment vertical="top" wrapText="1"/>
      <protection/>
    </xf>
    <xf numFmtId="0" fontId="75" fillId="33" borderId="12" xfId="0" applyFont="1" applyFill="1" applyBorder="1" applyAlignment="1" applyProtection="1">
      <alignment horizontal="center" vertical="center" wrapText="1"/>
      <protection/>
    </xf>
    <xf numFmtId="0" fontId="73" fillId="33" borderId="12" xfId="0" applyFont="1" applyFill="1" applyBorder="1" applyAlignment="1" applyProtection="1">
      <alignment/>
      <protection/>
    </xf>
    <xf numFmtId="0" fontId="82" fillId="33" borderId="26" xfId="0" applyFont="1" applyFill="1" applyBorder="1" applyAlignment="1" applyProtection="1">
      <alignment vertical="center" wrapText="1"/>
      <protection/>
    </xf>
    <xf numFmtId="0" fontId="73" fillId="33" borderId="12" xfId="0" applyNumberFormat="1" applyFont="1" applyFill="1" applyBorder="1" applyAlignment="1" applyProtection="1">
      <alignment/>
      <protection/>
    </xf>
    <xf numFmtId="0" fontId="73" fillId="33" borderId="12" xfId="0" applyNumberFormat="1" applyFont="1" applyFill="1" applyBorder="1" applyAlignment="1" applyProtection="1">
      <alignment/>
      <protection/>
    </xf>
    <xf numFmtId="0" fontId="73" fillId="0" borderId="12" xfId="0" applyNumberFormat="1" applyFont="1" applyBorder="1" applyAlignment="1" applyProtection="1">
      <alignment/>
      <protection/>
    </xf>
    <xf numFmtId="0" fontId="73" fillId="33" borderId="88" xfId="0" applyFont="1" applyFill="1" applyBorder="1" applyAlignment="1" applyProtection="1">
      <alignment/>
      <protection/>
    </xf>
    <xf numFmtId="39" fontId="73" fillId="33" borderId="88" xfId="0" applyNumberFormat="1" applyFont="1" applyFill="1" applyBorder="1" applyAlignment="1" applyProtection="1">
      <alignment/>
      <protection/>
    </xf>
    <xf numFmtId="39" fontId="73" fillId="33" borderId="88" xfId="0" applyNumberFormat="1" applyFont="1" applyFill="1" applyBorder="1" applyAlignment="1" applyProtection="1">
      <alignment/>
      <protection/>
    </xf>
    <xf numFmtId="0" fontId="73" fillId="0" borderId="88" xfId="0" applyFont="1" applyBorder="1" applyAlignment="1" applyProtection="1">
      <alignment/>
      <protection/>
    </xf>
    <xf numFmtId="0" fontId="73" fillId="33" borderId="92" xfId="0" applyFont="1" applyFill="1" applyBorder="1" applyAlignment="1" applyProtection="1">
      <alignment wrapText="1"/>
      <protection/>
    </xf>
    <xf numFmtId="4" fontId="73" fillId="33" borderId="93" xfId="0" applyNumberFormat="1" applyFont="1" applyFill="1" applyBorder="1" applyAlignment="1" applyProtection="1">
      <alignment wrapText="1"/>
      <protection/>
    </xf>
    <xf numFmtId="2" fontId="73" fillId="33" borderId="92" xfId="0" applyNumberFormat="1" applyFont="1" applyFill="1" applyBorder="1" applyAlignment="1" applyProtection="1">
      <alignment wrapText="1"/>
      <protection/>
    </xf>
    <xf numFmtId="4" fontId="73" fillId="33" borderId="93" xfId="0" applyNumberFormat="1" applyFont="1" applyFill="1" applyBorder="1" applyAlignment="1" applyProtection="1">
      <alignment wrapText="1"/>
      <protection/>
    </xf>
    <xf numFmtId="4" fontId="73" fillId="33" borderId="94" xfId="0" applyNumberFormat="1" applyFont="1" applyFill="1" applyBorder="1" applyAlignment="1" applyProtection="1">
      <alignment wrapText="1"/>
      <protection/>
    </xf>
    <xf numFmtId="2" fontId="73" fillId="33" borderId="0" xfId="0" applyNumberFormat="1" applyFont="1" applyFill="1" applyBorder="1" applyAlignment="1" applyProtection="1">
      <alignment wrapText="1"/>
      <protection/>
    </xf>
    <xf numFmtId="0" fontId="82" fillId="33" borderId="0" xfId="0" applyFont="1" applyFill="1" applyAlignment="1" applyProtection="1">
      <alignment horizontal="center"/>
      <protection/>
    </xf>
    <xf numFmtId="0" fontId="79" fillId="33" borderId="0" xfId="0" applyFont="1" applyFill="1" applyBorder="1" applyAlignment="1" applyProtection="1">
      <alignment/>
      <protection/>
    </xf>
    <xf numFmtId="0" fontId="82" fillId="33" borderId="0" xfId="0" applyFont="1" applyFill="1" applyAlignment="1" applyProtection="1">
      <alignment/>
      <protection/>
    </xf>
    <xf numFmtId="14" fontId="73" fillId="35" borderId="25" xfId="0" applyNumberFormat="1" applyFont="1" applyFill="1" applyBorder="1" applyAlignment="1" applyProtection="1">
      <alignment wrapText="1"/>
      <protection locked="0"/>
    </xf>
    <xf numFmtId="14" fontId="73" fillId="35" borderId="38" xfId="0" applyNumberFormat="1" applyFont="1" applyFill="1" applyBorder="1" applyAlignment="1" applyProtection="1">
      <alignment wrapText="1"/>
      <protection locked="0"/>
    </xf>
    <xf numFmtId="14" fontId="73" fillId="33" borderId="0" xfId="0" applyNumberFormat="1" applyFont="1" applyFill="1" applyBorder="1" applyAlignment="1" applyProtection="1">
      <alignment wrapText="1"/>
      <protection/>
    </xf>
    <xf numFmtId="0" fontId="73" fillId="35" borderId="35" xfId="0" applyFont="1" applyFill="1" applyBorder="1" applyAlignment="1" applyProtection="1">
      <alignment wrapText="1"/>
      <protection locked="0"/>
    </xf>
    <xf numFmtId="0" fontId="73" fillId="35" borderId="33" xfId="0" applyFont="1" applyFill="1" applyBorder="1" applyAlignment="1" applyProtection="1">
      <alignment wrapText="1"/>
      <protection locked="0"/>
    </xf>
    <xf numFmtId="0" fontId="73" fillId="35" borderId="30" xfId="0" applyFont="1" applyFill="1" applyBorder="1" applyAlignment="1" applyProtection="1">
      <alignment wrapText="1"/>
      <protection locked="0"/>
    </xf>
    <xf numFmtId="14" fontId="73" fillId="35" borderId="29" xfId="0" applyNumberFormat="1" applyFont="1" applyFill="1" applyBorder="1" applyAlignment="1" applyProtection="1">
      <alignment wrapText="1"/>
      <protection locked="0"/>
    </xf>
    <xf numFmtId="0" fontId="82" fillId="33" borderId="49" xfId="0" applyFont="1" applyFill="1" applyBorder="1" applyAlignment="1" applyProtection="1">
      <alignment horizontal="center" wrapText="1"/>
      <protection/>
    </xf>
    <xf numFmtId="0" fontId="73" fillId="33" borderId="49" xfId="0" applyFont="1" applyFill="1" applyBorder="1" applyAlignment="1" applyProtection="1">
      <alignment wrapText="1"/>
      <protection/>
    </xf>
    <xf numFmtId="0" fontId="73" fillId="33" borderId="49" xfId="0" applyFont="1" applyFill="1" applyBorder="1" applyAlignment="1" applyProtection="1">
      <alignment vertical="top"/>
      <protection/>
    </xf>
    <xf numFmtId="0" fontId="73" fillId="33" borderId="49" xfId="0" applyFont="1" applyFill="1" applyBorder="1" applyAlignment="1" applyProtection="1">
      <alignment/>
      <protection/>
    </xf>
    <xf numFmtId="3" fontId="73" fillId="33" borderId="32" xfId="0" applyNumberFormat="1" applyFont="1" applyFill="1" applyBorder="1" applyAlignment="1" applyProtection="1">
      <alignment wrapText="1"/>
      <protection/>
    </xf>
    <xf numFmtId="3" fontId="73" fillId="33" borderId="33" xfId="0" applyNumberFormat="1" applyFont="1" applyFill="1" applyBorder="1" applyAlignment="1" applyProtection="1">
      <alignment wrapText="1"/>
      <protection/>
    </xf>
    <xf numFmtId="3" fontId="73" fillId="33" borderId="30" xfId="0" applyNumberFormat="1" applyFont="1" applyFill="1" applyBorder="1" applyAlignment="1" applyProtection="1">
      <alignment wrapText="1"/>
      <protection/>
    </xf>
    <xf numFmtId="0" fontId="82" fillId="33" borderId="37" xfId="0" applyFont="1" applyFill="1" applyBorder="1" applyAlignment="1" applyProtection="1">
      <alignment horizontal="center"/>
      <protection/>
    </xf>
    <xf numFmtId="0" fontId="82" fillId="33" borderId="0" xfId="0" applyFont="1" applyFill="1" applyBorder="1" applyAlignment="1" applyProtection="1">
      <alignment horizontal="center"/>
      <protection/>
    </xf>
    <xf numFmtId="0" fontId="73" fillId="33" borderId="95" xfId="0" applyFont="1" applyFill="1" applyBorder="1" applyAlignment="1" applyProtection="1">
      <alignment wrapText="1"/>
      <protection/>
    </xf>
    <xf numFmtId="4" fontId="73" fillId="33" borderId="96" xfId="0" applyNumberFormat="1" applyFont="1" applyFill="1" applyBorder="1" applyAlignment="1" applyProtection="1">
      <alignment wrapText="1"/>
      <protection/>
    </xf>
    <xf numFmtId="2" fontId="73" fillId="33" borderId="37" xfId="0" applyNumberFormat="1" applyFont="1" applyFill="1" applyBorder="1" applyAlignment="1" applyProtection="1">
      <alignment wrapText="1"/>
      <protection/>
    </xf>
    <xf numFmtId="4" fontId="73" fillId="33" borderId="97" xfId="0" applyNumberFormat="1" applyFont="1" applyFill="1" applyBorder="1" applyAlignment="1" applyProtection="1">
      <alignment wrapText="1"/>
      <protection/>
    </xf>
    <xf numFmtId="4" fontId="73" fillId="33" borderId="96" xfId="0" applyNumberFormat="1" applyFont="1" applyFill="1" applyBorder="1" applyAlignment="1" applyProtection="1">
      <alignment wrapText="1"/>
      <protection/>
    </xf>
    <xf numFmtId="0" fontId="73" fillId="33" borderId="20" xfId="0" applyFont="1" applyFill="1" applyBorder="1" applyAlignment="1" applyProtection="1">
      <alignment vertical="top" wrapText="1"/>
      <protection/>
    </xf>
    <xf numFmtId="0" fontId="73" fillId="33" borderId="46" xfId="0" applyFont="1" applyFill="1" applyBorder="1" applyAlignment="1" applyProtection="1">
      <alignment wrapText="1"/>
      <protection/>
    </xf>
    <xf numFmtId="4" fontId="73" fillId="33" borderId="48" xfId="0" applyNumberFormat="1" applyFont="1" applyFill="1" applyBorder="1" applyAlignment="1" applyProtection="1">
      <alignment wrapText="1"/>
      <protection/>
    </xf>
    <xf numFmtId="2" fontId="73" fillId="33" borderId="46" xfId="0" applyNumberFormat="1" applyFont="1" applyFill="1" applyBorder="1" applyAlignment="1" applyProtection="1">
      <alignment wrapText="1"/>
      <protection/>
    </xf>
    <xf numFmtId="4" fontId="73" fillId="33" borderId="47" xfId="0" applyNumberFormat="1" applyFont="1" applyFill="1" applyBorder="1" applyAlignment="1" applyProtection="1">
      <alignment wrapText="1"/>
      <protection/>
    </xf>
    <xf numFmtId="4" fontId="73" fillId="33" borderId="48" xfId="0" applyNumberFormat="1" applyFont="1" applyFill="1" applyBorder="1" applyAlignment="1" applyProtection="1">
      <alignment wrapText="1"/>
      <protection/>
    </xf>
    <xf numFmtId="2" fontId="73" fillId="33" borderId="0" xfId="0" applyNumberFormat="1" applyFont="1" applyFill="1" applyBorder="1" applyAlignment="1" applyProtection="1">
      <alignment horizontal="right" wrapText="1"/>
      <protection/>
    </xf>
    <xf numFmtId="0" fontId="85" fillId="33" borderId="0" xfId="0" applyFont="1" applyFill="1" applyBorder="1" applyAlignment="1" applyProtection="1">
      <alignment horizontal="center" wrapText="1"/>
      <protection/>
    </xf>
    <xf numFmtId="3" fontId="73" fillId="33" borderId="30" xfId="0" applyNumberFormat="1" applyFont="1" applyFill="1" applyBorder="1" applyAlignment="1" applyProtection="1">
      <alignment wrapText="1"/>
      <protection/>
    </xf>
    <xf numFmtId="0" fontId="82" fillId="33" borderId="0" xfId="0" applyFont="1" applyFill="1" applyAlignment="1" applyProtection="1">
      <alignment horizontal="center"/>
      <protection/>
    </xf>
    <xf numFmtId="2" fontId="73" fillId="33" borderId="29" xfId="0" applyNumberFormat="1" applyFont="1" applyFill="1" applyBorder="1" applyAlignment="1" applyProtection="1">
      <alignment wrapText="1"/>
      <protection/>
    </xf>
    <xf numFmtId="4" fontId="73" fillId="33" borderId="32" xfId="0" applyNumberFormat="1" applyFont="1" applyFill="1" applyBorder="1" applyAlignment="1" applyProtection="1">
      <alignment/>
      <protection/>
    </xf>
    <xf numFmtId="4" fontId="73" fillId="33" borderId="31" xfId="0" applyNumberFormat="1" applyFont="1" applyFill="1" applyBorder="1" applyAlignment="1" applyProtection="1">
      <alignment/>
      <protection/>
    </xf>
    <xf numFmtId="4" fontId="73" fillId="33" borderId="97" xfId="0" applyNumberFormat="1" applyFont="1" applyFill="1" applyBorder="1" applyAlignment="1" applyProtection="1">
      <alignment/>
      <protection/>
    </xf>
    <xf numFmtId="4" fontId="73" fillId="33" borderId="96" xfId="0" applyNumberFormat="1" applyFont="1" applyFill="1" applyBorder="1" applyAlignment="1" applyProtection="1">
      <alignment/>
      <protection/>
    </xf>
    <xf numFmtId="0" fontId="75" fillId="33" borderId="0" xfId="0" applyFont="1" applyFill="1" applyBorder="1" applyAlignment="1" applyProtection="1">
      <alignment horizontal="left" vertical="top"/>
      <protection/>
    </xf>
    <xf numFmtId="4" fontId="73" fillId="33" borderId="48" xfId="0" applyNumberFormat="1" applyFont="1" applyFill="1" applyBorder="1" applyAlignment="1" applyProtection="1">
      <alignment/>
      <protection/>
    </xf>
    <xf numFmtId="4" fontId="73" fillId="33" borderId="46" xfId="0" applyNumberFormat="1" applyFont="1" applyFill="1" applyBorder="1" applyAlignment="1" applyProtection="1">
      <alignment/>
      <protection/>
    </xf>
    <xf numFmtId="0" fontId="73" fillId="33" borderId="11" xfId="0" applyFont="1" applyFill="1" applyBorder="1" applyAlignment="1" applyProtection="1">
      <alignment horizontal="center" wrapText="1"/>
      <protection/>
    </xf>
    <xf numFmtId="0" fontId="73" fillId="33" borderId="11" xfId="0"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EAFF"/>
      <rgbColor rgb="00FF99CC"/>
      <rgbColor rgb="00CCCC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79</xdr:row>
      <xdr:rowOff>0</xdr:rowOff>
    </xdr:from>
    <xdr:to>
      <xdr:col>16</xdr:col>
      <xdr:colOff>485775</xdr:colOff>
      <xdr:row>79</xdr:row>
      <xdr:rowOff>0</xdr:rowOff>
    </xdr:to>
    <xdr:sp>
      <xdr:nvSpPr>
        <xdr:cNvPr id="1" name="Line 3"/>
        <xdr:cNvSpPr>
          <a:spLocks/>
        </xdr:cNvSpPr>
      </xdr:nvSpPr>
      <xdr:spPr>
        <a:xfrm>
          <a:off x="2105025" y="17125950"/>
          <a:ext cx="6629400"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80</xdr:row>
      <xdr:rowOff>0</xdr:rowOff>
    </xdr:from>
    <xdr:to>
      <xdr:col>17</xdr:col>
      <xdr:colOff>0</xdr:colOff>
      <xdr:row>80</xdr:row>
      <xdr:rowOff>0</xdr:rowOff>
    </xdr:to>
    <xdr:sp>
      <xdr:nvSpPr>
        <xdr:cNvPr id="2" name="Line 7"/>
        <xdr:cNvSpPr>
          <a:spLocks/>
        </xdr:cNvSpPr>
      </xdr:nvSpPr>
      <xdr:spPr>
        <a:xfrm>
          <a:off x="2095500" y="17335500"/>
          <a:ext cx="6648450"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81</xdr:row>
      <xdr:rowOff>0</xdr:rowOff>
    </xdr:from>
    <xdr:to>
      <xdr:col>17</xdr:col>
      <xdr:colOff>0</xdr:colOff>
      <xdr:row>81</xdr:row>
      <xdr:rowOff>0</xdr:rowOff>
    </xdr:to>
    <xdr:sp>
      <xdr:nvSpPr>
        <xdr:cNvPr id="3" name="Line 8"/>
        <xdr:cNvSpPr>
          <a:spLocks/>
        </xdr:cNvSpPr>
      </xdr:nvSpPr>
      <xdr:spPr>
        <a:xfrm flipV="1">
          <a:off x="2095500" y="17545050"/>
          <a:ext cx="6648450"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87</xdr:row>
      <xdr:rowOff>0</xdr:rowOff>
    </xdr:from>
    <xdr:to>
      <xdr:col>17</xdr:col>
      <xdr:colOff>0</xdr:colOff>
      <xdr:row>87</xdr:row>
      <xdr:rowOff>0</xdr:rowOff>
    </xdr:to>
    <xdr:sp>
      <xdr:nvSpPr>
        <xdr:cNvPr id="4" name="Line 9"/>
        <xdr:cNvSpPr>
          <a:spLocks/>
        </xdr:cNvSpPr>
      </xdr:nvSpPr>
      <xdr:spPr>
        <a:xfrm>
          <a:off x="2095500" y="18802350"/>
          <a:ext cx="6648450"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88</xdr:row>
      <xdr:rowOff>0</xdr:rowOff>
    </xdr:from>
    <xdr:to>
      <xdr:col>17</xdr:col>
      <xdr:colOff>0</xdr:colOff>
      <xdr:row>88</xdr:row>
      <xdr:rowOff>0</xdr:rowOff>
    </xdr:to>
    <xdr:sp>
      <xdr:nvSpPr>
        <xdr:cNvPr id="5" name="Line 10"/>
        <xdr:cNvSpPr>
          <a:spLocks/>
        </xdr:cNvSpPr>
      </xdr:nvSpPr>
      <xdr:spPr>
        <a:xfrm>
          <a:off x="2095500" y="19011900"/>
          <a:ext cx="6648450"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89</xdr:row>
      <xdr:rowOff>0</xdr:rowOff>
    </xdr:from>
    <xdr:to>
      <xdr:col>17</xdr:col>
      <xdr:colOff>0</xdr:colOff>
      <xdr:row>89</xdr:row>
      <xdr:rowOff>0</xdr:rowOff>
    </xdr:to>
    <xdr:sp>
      <xdr:nvSpPr>
        <xdr:cNvPr id="6" name="Line 11"/>
        <xdr:cNvSpPr>
          <a:spLocks/>
        </xdr:cNvSpPr>
      </xdr:nvSpPr>
      <xdr:spPr>
        <a:xfrm>
          <a:off x="2095500" y="19221450"/>
          <a:ext cx="6648450"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R105"/>
  <sheetViews>
    <sheetView tabSelected="1" zoomScalePageLayoutView="0" workbookViewId="0" topLeftCell="A1">
      <selection activeCell="G3" sqref="G3:M3"/>
    </sheetView>
  </sheetViews>
  <sheetFormatPr defaultColWidth="9.140625" defaultRowHeight="16.5" customHeight="1"/>
  <cols>
    <col min="1" max="1" width="26.7109375" style="25" customWidth="1"/>
    <col min="2" max="3" width="4.7109375" style="26" customWidth="1"/>
    <col min="4" max="4" width="12.7109375" style="27" customWidth="1"/>
    <col min="5" max="5" width="6.7109375" style="27" customWidth="1"/>
    <col min="6" max="6" width="8.7109375" style="27" customWidth="1"/>
    <col min="7" max="7" width="9.7109375" style="27" customWidth="1"/>
    <col min="8" max="8" width="10.7109375" style="27" customWidth="1"/>
    <col min="9" max="9" width="2.7109375" style="27" customWidth="1"/>
    <col min="10" max="10" width="1.7109375" style="27" customWidth="1"/>
    <col min="11" max="11" width="12.7109375" style="27" customWidth="1"/>
    <col min="12" max="12" width="1.7109375" style="27" customWidth="1"/>
    <col min="13" max="13" width="7.7109375" style="27" customWidth="1"/>
    <col min="14" max="14" width="4.7109375" style="27" customWidth="1"/>
    <col min="15" max="15" width="1.7109375" style="27" customWidth="1"/>
    <col min="16" max="16" width="6.00390625" style="27" customWidth="1"/>
    <col min="17" max="17" width="7.421875" style="27" customWidth="1"/>
    <col min="18" max="18" width="1.7109375" style="7" customWidth="1"/>
    <col min="19" max="16384" width="9.140625" style="1" customWidth="1"/>
  </cols>
  <sheetData>
    <row r="1" spans="1:17" ht="16.5" customHeight="1">
      <c r="A1" s="422" t="s">
        <v>132</v>
      </c>
      <c r="B1" s="423"/>
      <c r="C1" s="423"/>
      <c r="D1" s="423"/>
      <c r="E1" s="423"/>
      <c r="F1" s="423"/>
      <c r="G1" s="423"/>
      <c r="H1" s="423"/>
      <c r="I1" s="423"/>
      <c r="J1" s="164"/>
      <c r="K1" s="164"/>
      <c r="L1" s="164"/>
      <c r="M1" s="164"/>
      <c r="N1" s="164"/>
      <c r="O1" s="164"/>
      <c r="P1" s="164"/>
      <c r="Q1" s="164"/>
    </row>
    <row r="2" spans="1:17" s="35" customFormat="1" ht="16.5" customHeight="1">
      <c r="A2" s="41"/>
      <c r="B2" s="165"/>
      <c r="C2" s="165"/>
      <c r="D2" s="165"/>
      <c r="E2" s="165"/>
      <c r="F2" s="165"/>
      <c r="G2" s="165"/>
      <c r="H2" s="166"/>
      <c r="I2" s="166"/>
      <c r="J2" s="166"/>
      <c r="K2" s="167"/>
      <c r="L2" s="167"/>
      <c r="M2" s="167"/>
      <c r="N2" s="429" t="s">
        <v>144</v>
      </c>
      <c r="O2" s="429"/>
      <c r="P2" s="168" t="s">
        <v>145</v>
      </c>
      <c r="Q2" s="168" t="s">
        <v>103</v>
      </c>
    </row>
    <row r="3" spans="1:18" s="12" customFormat="1" ht="16.5" customHeight="1">
      <c r="A3" s="41" t="s">
        <v>133</v>
      </c>
      <c r="B3" s="169"/>
      <c r="C3" s="421" t="s">
        <v>131</v>
      </c>
      <c r="D3" s="421"/>
      <c r="E3" s="421"/>
      <c r="F3" s="421"/>
      <c r="G3" s="474" t="s">
        <v>157</v>
      </c>
      <c r="H3" s="474"/>
      <c r="I3" s="474"/>
      <c r="J3" s="474"/>
      <c r="K3" s="474"/>
      <c r="L3" s="474"/>
      <c r="M3" s="474"/>
      <c r="N3" s="475"/>
      <c r="O3" s="476"/>
      <c r="P3" s="170"/>
      <c r="Q3" s="170"/>
      <c r="R3" s="3"/>
    </row>
    <row r="4" spans="1:18" ht="16.5" customHeight="1">
      <c r="A4" s="41" t="s">
        <v>134</v>
      </c>
      <c r="B4" s="169"/>
      <c r="C4" s="421" t="s">
        <v>130</v>
      </c>
      <c r="D4" s="421"/>
      <c r="E4" s="421"/>
      <c r="F4" s="421"/>
      <c r="G4" s="420" t="s">
        <v>157</v>
      </c>
      <c r="H4" s="420"/>
      <c r="I4" s="420"/>
      <c r="J4" s="420"/>
      <c r="K4" s="420"/>
      <c r="L4" s="420"/>
      <c r="M4" s="420"/>
      <c r="N4" s="475"/>
      <c r="O4" s="476"/>
      <c r="P4" s="170"/>
      <c r="Q4" s="170"/>
      <c r="R4" s="3"/>
    </row>
    <row r="5" spans="1:18" ht="16.5" customHeight="1">
      <c r="A5" s="41" t="s">
        <v>148</v>
      </c>
      <c r="B5" s="169"/>
      <c r="C5" s="421" t="s">
        <v>129</v>
      </c>
      <c r="D5" s="421"/>
      <c r="E5" s="421"/>
      <c r="F5" s="421"/>
      <c r="G5" s="420" t="s">
        <v>157</v>
      </c>
      <c r="H5" s="420"/>
      <c r="I5" s="420"/>
      <c r="J5" s="420"/>
      <c r="K5" s="420"/>
      <c r="L5" s="420"/>
      <c r="M5" s="420"/>
      <c r="N5" s="475"/>
      <c r="O5" s="476"/>
      <c r="P5" s="170"/>
      <c r="Q5" s="170"/>
      <c r="R5" s="3"/>
    </row>
    <row r="6" spans="1:18" ht="16.5" customHeight="1">
      <c r="A6" s="41" t="s">
        <v>149</v>
      </c>
      <c r="B6" s="209"/>
      <c r="C6" s="421" t="s">
        <v>127</v>
      </c>
      <c r="D6" s="421"/>
      <c r="E6" s="421"/>
      <c r="F6" s="421"/>
      <c r="G6" s="420" t="s">
        <v>157</v>
      </c>
      <c r="H6" s="420"/>
      <c r="I6" s="420"/>
      <c r="J6" s="420"/>
      <c r="K6" s="420"/>
      <c r="L6" s="420"/>
      <c r="M6" s="420"/>
      <c r="N6" s="424"/>
      <c r="O6" s="424"/>
      <c r="P6" s="171"/>
      <c r="Q6" s="171"/>
      <c r="R6" s="2"/>
    </row>
    <row r="7" spans="1:18" ht="16.5" customHeight="1">
      <c r="A7" s="41" t="s">
        <v>150</v>
      </c>
      <c r="B7" s="209"/>
      <c r="C7" s="421" t="s">
        <v>89</v>
      </c>
      <c r="D7" s="421"/>
      <c r="E7" s="421"/>
      <c r="F7" s="421"/>
      <c r="G7" s="420" t="s">
        <v>157</v>
      </c>
      <c r="H7" s="420"/>
      <c r="I7" s="420"/>
      <c r="J7" s="420"/>
      <c r="K7" s="420"/>
      <c r="L7" s="420"/>
      <c r="M7" s="420"/>
      <c r="N7" s="424"/>
      <c r="O7" s="424"/>
      <c r="P7" s="171"/>
      <c r="Q7" s="171"/>
      <c r="R7" s="2"/>
    </row>
    <row r="8" spans="1:18" ht="16.5" customHeight="1">
      <c r="A8" s="41"/>
      <c r="B8" s="209"/>
      <c r="C8" s="421" t="s">
        <v>128</v>
      </c>
      <c r="D8" s="421"/>
      <c r="E8" s="421"/>
      <c r="F8" s="421"/>
      <c r="G8" s="420" t="s">
        <v>157</v>
      </c>
      <c r="H8" s="420"/>
      <c r="I8" s="420"/>
      <c r="J8" s="420"/>
      <c r="K8" s="420"/>
      <c r="L8" s="420"/>
      <c r="M8" s="420"/>
      <c r="N8" s="172"/>
      <c r="O8" s="172"/>
      <c r="P8" s="172"/>
      <c r="Q8" s="172"/>
      <c r="R8" s="2"/>
    </row>
    <row r="9" spans="1:18" ht="16.5" customHeight="1">
      <c r="A9" s="41"/>
      <c r="B9" s="209"/>
      <c r="C9" s="173"/>
      <c r="D9" s="172"/>
      <c r="E9" s="172"/>
      <c r="F9" s="172"/>
      <c r="G9" s="172"/>
      <c r="H9" s="172"/>
      <c r="I9" s="172"/>
      <c r="J9" s="425" t="s">
        <v>146</v>
      </c>
      <c r="K9" s="425"/>
      <c r="L9" s="425" t="s">
        <v>147</v>
      </c>
      <c r="M9" s="425"/>
      <c r="N9" s="424"/>
      <c r="O9" s="424" t="s">
        <v>155</v>
      </c>
      <c r="P9" s="424"/>
      <c r="Q9" s="424"/>
      <c r="R9" s="4"/>
    </row>
    <row r="10" spans="1:18" ht="16.5" customHeight="1">
      <c r="A10" s="41"/>
      <c r="B10" s="209"/>
      <c r="C10" s="421" t="s">
        <v>104</v>
      </c>
      <c r="D10" s="421"/>
      <c r="E10" s="421"/>
      <c r="F10" s="421"/>
      <c r="G10" s="421"/>
      <c r="H10" s="424" t="s">
        <v>85</v>
      </c>
      <c r="I10" s="424"/>
      <c r="J10" s="424"/>
      <c r="K10" s="424"/>
      <c r="L10" s="424"/>
      <c r="M10" s="424"/>
      <c r="N10" s="424"/>
      <c r="O10" s="424"/>
      <c r="P10" s="424"/>
      <c r="Q10" s="424"/>
      <c r="R10" s="3"/>
    </row>
    <row r="11" spans="1:18" ht="16.5" customHeight="1">
      <c r="A11" s="621"/>
      <c r="B11" s="169"/>
      <c r="C11" s="419"/>
      <c r="D11" s="419"/>
      <c r="E11" s="419"/>
      <c r="F11" s="419"/>
      <c r="G11" s="419"/>
      <c r="H11" s="403"/>
      <c r="I11" s="404"/>
      <c r="J11" s="401"/>
      <c r="K11" s="405"/>
      <c r="L11" s="401"/>
      <c r="M11" s="402"/>
      <c r="N11" s="402"/>
      <c r="O11" s="401"/>
      <c r="P11" s="402"/>
      <c r="Q11" s="402"/>
      <c r="R11" s="4"/>
    </row>
    <row r="12" spans="1:18" ht="16.5" customHeight="1">
      <c r="A12" s="410"/>
      <c r="B12" s="169"/>
      <c r="C12" s="419"/>
      <c r="D12" s="419"/>
      <c r="E12" s="419"/>
      <c r="F12" s="419"/>
      <c r="G12" s="419"/>
      <c r="H12" s="403"/>
      <c r="I12" s="404"/>
      <c r="J12" s="401"/>
      <c r="K12" s="405"/>
      <c r="L12" s="401"/>
      <c r="M12" s="402"/>
      <c r="N12" s="402"/>
      <c r="O12" s="417"/>
      <c r="P12" s="418"/>
      <c r="Q12" s="418"/>
      <c r="R12" s="4"/>
    </row>
    <row r="13" spans="1:18" ht="16.5" customHeight="1">
      <c r="A13" s="410"/>
      <c r="B13" s="169"/>
      <c r="C13" s="419"/>
      <c r="D13" s="419"/>
      <c r="E13" s="419"/>
      <c r="F13" s="419"/>
      <c r="G13" s="419"/>
      <c r="H13" s="403"/>
      <c r="I13" s="404"/>
      <c r="J13" s="401"/>
      <c r="K13" s="405"/>
      <c r="L13" s="401"/>
      <c r="M13" s="402"/>
      <c r="N13" s="402"/>
      <c r="O13" s="417"/>
      <c r="P13" s="418"/>
      <c r="Q13" s="418"/>
      <c r="R13" s="4"/>
    </row>
    <row r="14" spans="1:18" ht="16.5" customHeight="1">
      <c r="A14" s="410"/>
      <c r="B14" s="169"/>
      <c r="C14" s="419"/>
      <c r="D14" s="419"/>
      <c r="E14" s="419"/>
      <c r="F14" s="419"/>
      <c r="G14" s="419"/>
      <c r="H14" s="403"/>
      <c r="I14" s="404"/>
      <c r="J14" s="401"/>
      <c r="K14" s="405"/>
      <c r="L14" s="401"/>
      <c r="M14" s="402"/>
      <c r="N14" s="402"/>
      <c r="O14" s="417"/>
      <c r="P14" s="418"/>
      <c r="Q14" s="418"/>
      <c r="R14" s="4"/>
    </row>
    <row r="15" spans="1:18" ht="16.5" customHeight="1">
      <c r="A15" s="410"/>
      <c r="B15" s="169"/>
      <c r="C15" s="419"/>
      <c r="D15" s="419"/>
      <c r="E15" s="419"/>
      <c r="F15" s="419"/>
      <c r="G15" s="419"/>
      <c r="H15" s="403"/>
      <c r="I15" s="404"/>
      <c r="J15" s="401"/>
      <c r="K15" s="405"/>
      <c r="L15" s="401"/>
      <c r="M15" s="402"/>
      <c r="N15" s="402"/>
      <c r="O15" s="417"/>
      <c r="P15" s="418"/>
      <c r="Q15" s="418"/>
      <c r="R15" s="4"/>
    </row>
    <row r="16" spans="1:18" ht="16.5" customHeight="1">
      <c r="A16" s="410"/>
      <c r="B16" s="169"/>
      <c r="C16" s="419"/>
      <c r="D16" s="419"/>
      <c r="E16" s="419"/>
      <c r="F16" s="419"/>
      <c r="G16" s="419"/>
      <c r="H16" s="403"/>
      <c r="I16" s="404"/>
      <c r="J16" s="401"/>
      <c r="K16" s="405"/>
      <c r="L16" s="401"/>
      <c r="M16" s="402"/>
      <c r="N16" s="402"/>
      <c r="O16" s="417"/>
      <c r="P16" s="418"/>
      <c r="Q16" s="418"/>
      <c r="R16" s="4"/>
    </row>
    <row r="17" spans="1:18" ht="16.5" customHeight="1">
      <c r="A17" s="410"/>
      <c r="B17" s="169"/>
      <c r="C17" s="419"/>
      <c r="D17" s="419"/>
      <c r="E17" s="419"/>
      <c r="F17" s="419"/>
      <c r="G17" s="419"/>
      <c r="H17" s="403"/>
      <c r="I17" s="404"/>
      <c r="J17" s="401"/>
      <c r="K17" s="405"/>
      <c r="L17" s="401"/>
      <c r="M17" s="402"/>
      <c r="N17" s="402"/>
      <c r="O17" s="417"/>
      <c r="P17" s="418"/>
      <c r="Q17" s="418"/>
      <c r="R17" s="4"/>
    </row>
    <row r="18" spans="1:18" ht="16.5" customHeight="1">
      <c r="A18" s="410"/>
      <c r="B18" s="169"/>
      <c r="C18" s="419"/>
      <c r="D18" s="419"/>
      <c r="E18" s="419"/>
      <c r="F18" s="419"/>
      <c r="G18" s="419"/>
      <c r="H18" s="403"/>
      <c r="I18" s="404"/>
      <c r="J18" s="401"/>
      <c r="K18" s="405"/>
      <c r="L18" s="401"/>
      <c r="M18" s="402"/>
      <c r="N18" s="402"/>
      <c r="O18" s="417"/>
      <c r="P18" s="418"/>
      <c r="Q18" s="418"/>
      <c r="R18" s="4"/>
    </row>
    <row r="19" spans="1:18" ht="16.5" customHeight="1">
      <c r="A19" s="65"/>
      <c r="B19" s="169"/>
      <c r="C19" s="419"/>
      <c r="D19" s="419"/>
      <c r="E19" s="419"/>
      <c r="F19" s="419"/>
      <c r="G19" s="419"/>
      <c r="H19" s="403"/>
      <c r="I19" s="404"/>
      <c r="J19" s="401"/>
      <c r="K19" s="405"/>
      <c r="L19" s="401"/>
      <c r="M19" s="402"/>
      <c r="N19" s="402"/>
      <c r="O19" s="417"/>
      <c r="P19" s="418"/>
      <c r="Q19" s="418"/>
      <c r="R19" s="4"/>
    </row>
    <row r="20" spans="1:18" ht="16.5" customHeight="1">
      <c r="A20" s="65"/>
      <c r="B20" s="169"/>
      <c r="C20" s="419"/>
      <c r="D20" s="419"/>
      <c r="E20" s="419"/>
      <c r="F20" s="419"/>
      <c r="G20" s="419"/>
      <c r="H20" s="403"/>
      <c r="I20" s="404"/>
      <c r="J20" s="401"/>
      <c r="K20" s="405"/>
      <c r="L20" s="401"/>
      <c r="M20" s="402"/>
      <c r="N20" s="402"/>
      <c r="O20" s="417"/>
      <c r="P20" s="418"/>
      <c r="Q20" s="418"/>
      <c r="R20" s="4"/>
    </row>
    <row r="21" spans="1:18" ht="16.5" customHeight="1">
      <c r="A21" s="466"/>
      <c r="B21" s="467"/>
      <c r="C21" s="467"/>
      <c r="D21" s="467"/>
      <c r="E21" s="467"/>
      <c r="F21" s="467"/>
      <c r="G21" s="467"/>
      <c r="H21" s="467"/>
      <c r="I21" s="467"/>
      <c r="J21" s="467"/>
      <c r="K21" s="467"/>
      <c r="L21" s="467"/>
      <c r="M21" s="467"/>
      <c r="N21" s="467"/>
      <c r="O21" s="467"/>
      <c r="P21" s="467"/>
      <c r="Q21" s="467"/>
      <c r="R21" s="4"/>
    </row>
    <row r="22" spans="1:18" ht="16.5" customHeight="1">
      <c r="A22" s="414" t="s">
        <v>222</v>
      </c>
      <c r="B22" s="415"/>
      <c r="C22" s="415"/>
      <c r="D22" s="415"/>
      <c r="E22" s="415"/>
      <c r="F22" s="415"/>
      <c r="G22" s="415"/>
      <c r="H22" s="415"/>
      <c r="I22" s="415"/>
      <c r="J22" s="176"/>
      <c r="K22" s="176"/>
      <c r="L22" s="176"/>
      <c r="M22" s="176"/>
      <c r="N22" s="176"/>
      <c r="O22" s="176"/>
      <c r="P22" s="176"/>
      <c r="Q22" s="176"/>
      <c r="R22" s="4"/>
    </row>
    <row r="23" spans="1:18" ht="27" customHeight="1">
      <c r="A23" s="416"/>
      <c r="B23" s="174"/>
      <c r="C23" s="442"/>
      <c r="D23" s="442"/>
      <c r="E23" s="442"/>
      <c r="F23" s="442"/>
      <c r="G23" s="442"/>
      <c r="H23" s="442"/>
      <c r="I23" s="175"/>
      <c r="J23" s="406" t="s">
        <v>207</v>
      </c>
      <c r="K23" s="407"/>
      <c r="L23" s="468" t="s">
        <v>206</v>
      </c>
      <c r="M23" s="469"/>
      <c r="N23" s="470"/>
      <c r="O23" s="406" t="s">
        <v>205</v>
      </c>
      <c r="P23" s="406"/>
      <c r="Q23" s="406"/>
      <c r="R23" s="4"/>
    </row>
    <row r="24" spans="1:18" ht="27" customHeight="1">
      <c r="A24" s="416"/>
      <c r="B24" s="174"/>
      <c r="C24" s="442"/>
      <c r="D24" s="442"/>
      <c r="E24" s="442"/>
      <c r="F24" s="442"/>
      <c r="G24" s="442"/>
      <c r="H24" s="442"/>
      <c r="I24" s="175"/>
      <c r="J24" s="408"/>
      <c r="K24" s="408"/>
      <c r="L24" s="471"/>
      <c r="M24" s="472"/>
      <c r="N24" s="473"/>
      <c r="O24" s="408"/>
      <c r="P24" s="408"/>
      <c r="Q24" s="408"/>
      <c r="R24" s="5"/>
    </row>
    <row r="25" spans="1:18" ht="16.5" customHeight="1">
      <c r="A25" s="41"/>
      <c r="B25" s="177"/>
      <c r="C25" s="442"/>
      <c r="D25" s="442"/>
      <c r="E25" s="442"/>
      <c r="F25" s="442"/>
      <c r="G25" s="442"/>
      <c r="H25" s="442"/>
      <c r="I25" s="180"/>
      <c r="J25" s="178"/>
      <c r="K25" s="454"/>
      <c r="L25" s="178"/>
      <c r="M25" s="456"/>
      <c r="N25" s="454"/>
      <c r="O25" s="458"/>
      <c r="P25" s="459"/>
      <c r="Q25" s="460"/>
      <c r="R25" s="5"/>
    </row>
    <row r="26" spans="1:18" ht="16.5" customHeight="1">
      <c r="A26" s="41"/>
      <c r="B26" s="179">
        <v>1</v>
      </c>
      <c r="C26" s="321" t="s">
        <v>105</v>
      </c>
      <c r="D26" s="321"/>
      <c r="E26" s="321"/>
      <c r="F26" s="321"/>
      <c r="G26" s="181"/>
      <c r="H26" s="181"/>
      <c r="I26" s="172"/>
      <c r="J26" s="182" t="s">
        <v>86</v>
      </c>
      <c r="K26" s="455"/>
      <c r="L26" s="182" t="s">
        <v>86</v>
      </c>
      <c r="M26" s="457"/>
      <c r="N26" s="455"/>
      <c r="O26" s="461"/>
      <c r="P26" s="462"/>
      <c r="Q26" s="463"/>
      <c r="R26" s="6"/>
    </row>
    <row r="27" spans="1:18" ht="16.5" customHeight="1">
      <c r="A27" s="41"/>
      <c r="B27" s="173"/>
      <c r="C27" s="173" t="s">
        <v>108</v>
      </c>
      <c r="D27" s="353" t="s">
        <v>298</v>
      </c>
      <c r="E27" s="353"/>
      <c r="F27" s="353"/>
      <c r="G27" s="359"/>
      <c r="H27" s="359"/>
      <c r="I27" s="183"/>
      <c r="J27" s="184" t="s">
        <v>192</v>
      </c>
      <c r="K27" s="186"/>
      <c r="L27" s="185" t="s">
        <v>192</v>
      </c>
      <c r="M27" s="379"/>
      <c r="N27" s="380"/>
      <c r="O27" s="461"/>
      <c r="P27" s="462"/>
      <c r="Q27" s="463"/>
      <c r="R27" s="6"/>
    </row>
    <row r="28" spans="1:18" ht="16.5" customHeight="1">
      <c r="A28" s="41" t="s">
        <v>115</v>
      </c>
      <c r="B28" s="173"/>
      <c r="C28" s="173" t="s">
        <v>109</v>
      </c>
      <c r="D28" s="482" t="s">
        <v>124</v>
      </c>
      <c r="E28" s="483"/>
      <c r="F28" s="483"/>
      <c r="G28" s="483"/>
      <c r="H28" s="484"/>
      <c r="I28" s="183"/>
      <c r="J28" s="187" t="s">
        <v>87</v>
      </c>
      <c r="K28" s="186"/>
      <c r="L28" s="187" t="s">
        <v>87</v>
      </c>
      <c r="M28" s="379"/>
      <c r="N28" s="380"/>
      <c r="O28" s="461"/>
      <c r="P28" s="462"/>
      <c r="Q28" s="463"/>
      <c r="R28" s="6"/>
    </row>
    <row r="29" spans="1:18" ht="16.5" customHeight="1">
      <c r="A29" s="41" t="s">
        <v>114</v>
      </c>
      <c r="B29" s="173"/>
      <c r="C29" s="173" t="s">
        <v>110</v>
      </c>
      <c r="D29" s="180" t="s">
        <v>199</v>
      </c>
      <c r="E29" s="180"/>
      <c r="F29" s="180"/>
      <c r="G29" s="180"/>
      <c r="H29" s="180"/>
      <c r="I29" s="172"/>
      <c r="J29" s="188"/>
      <c r="K29" s="189">
        <v>0</v>
      </c>
      <c r="L29" s="188"/>
      <c r="M29" s="347">
        <v>0</v>
      </c>
      <c r="N29" s="409"/>
      <c r="O29" s="461"/>
      <c r="P29" s="462"/>
      <c r="Q29" s="463"/>
      <c r="R29" s="6"/>
    </row>
    <row r="30" spans="1:18" ht="16.5" customHeight="1">
      <c r="A30" s="45" t="s">
        <v>54</v>
      </c>
      <c r="B30" s="173"/>
      <c r="C30" s="173" t="s">
        <v>113</v>
      </c>
      <c r="D30" s="321" t="s">
        <v>135</v>
      </c>
      <c r="E30" s="321"/>
      <c r="F30" s="321"/>
      <c r="G30" s="321"/>
      <c r="H30" s="321"/>
      <c r="I30" s="190"/>
      <c r="J30" s="191" t="s">
        <v>87</v>
      </c>
      <c r="K30" s="192">
        <v>0</v>
      </c>
      <c r="L30" s="191" t="s">
        <v>87</v>
      </c>
      <c r="M30" s="347">
        <v>0</v>
      </c>
      <c r="N30" s="348"/>
      <c r="O30" s="461"/>
      <c r="P30" s="462"/>
      <c r="Q30" s="463"/>
      <c r="R30" s="6"/>
    </row>
    <row r="31" spans="1:18" ht="16.5" customHeight="1">
      <c r="A31" s="41"/>
      <c r="B31" s="173"/>
      <c r="C31" s="173" t="s">
        <v>53</v>
      </c>
      <c r="D31" s="321" t="s">
        <v>136</v>
      </c>
      <c r="E31" s="321"/>
      <c r="F31" s="321"/>
      <c r="G31" s="321"/>
      <c r="H31" s="321"/>
      <c r="I31" s="190"/>
      <c r="J31" s="193" t="s">
        <v>87</v>
      </c>
      <c r="K31" s="194">
        <v>0</v>
      </c>
      <c r="L31" s="193" t="s">
        <v>87</v>
      </c>
      <c r="M31" s="347">
        <v>0</v>
      </c>
      <c r="N31" s="348"/>
      <c r="O31" s="411"/>
      <c r="P31" s="412"/>
      <c r="Q31" s="413"/>
      <c r="R31" s="8"/>
    </row>
    <row r="32" spans="1:18" ht="16.5" customHeight="1">
      <c r="A32" s="41"/>
      <c r="B32" s="173">
        <v>2</v>
      </c>
      <c r="C32" s="321" t="s">
        <v>164</v>
      </c>
      <c r="D32" s="321"/>
      <c r="E32" s="321"/>
      <c r="F32" s="321"/>
      <c r="G32" s="321"/>
      <c r="H32" s="321"/>
      <c r="I32" s="172"/>
      <c r="J32" s="195" t="s">
        <v>86</v>
      </c>
      <c r="K32" s="196">
        <v>0</v>
      </c>
      <c r="L32" s="195" t="s">
        <v>86</v>
      </c>
      <c r="M32" s="347">
        <v>0</v>
      </c>
      <c r="N32" s="348"/>
      <c r="O32" s="372"/>
      <c r="P32" s="373"/>
      <c r="Q32" s="373"/>
      <c r="R32" s="9"/>
    </row>
    <row r="33" spans="1:18" ht="16.5" customHeight="1">
      <c r="A33" s="41"/>
      <c r="B33" s="173" t="s">
        <v>212</v>
      </c>
      <c r="C33" s="321" t="s">
        <v>208</v>
      </c>
      <c r="D33" s="321"/>
      <c r="E33" s="321"/>
      <c r="F33" s="321"/>
      <c r="G33" s="180"/>
      <c r="H33" s="480">
        <v>0</v>
      </c>
      <c r="I33" s="481"/>
      <c r="J33" s="197"/>
      <c r="K33" s="399"/>
      <c r="L33" s="400"/>
      <c r="M33" s="400"/>
      <c r="N33" s="198"/>
      <c r="O33" s="199"/>
      <c r="P33" s="200"/>
      <c r="Q33" s="201"/>
      <c r="R33" s="9"/>
    </row>
    <row r="34" spans="1:18" ht="16.5" customHeight="1">
      <c r="A34" s="41"/>
      <c r="B34" s="173">
        <v>3</v>
      </c>
      <c r="C34" s="321" t="s">
        <v>106</v>
      </c>
      <c r="D34" s="321"/>
      <c r="E34" s="321"/>
      <c r="F34" s="321"/>
      <c r="G34" s="321"/>
      <c r="H34" s="321"/>
      <c r="I34" s="172"/>
      <c r="J34" s="387">
        <v>0</v>
      </c>
      <c r="K34" s="387"/>
      <c r="L34" s="390">
        <v>0</v>
      </c>
      <c r="M34" s="391"/>
      <c r="N34" s="392"/>
      <c r="O34" s="396"/>
      <c r="P34" s="397"/>
      <c r="Q34" s="398"/>
      <c r="R34" s="8"/>
    </row>
    <row r="35" spans="1:18" ht="16.5" customHeight="1">
      <c r="A35" s="41"/>
      <c r="B35" s="173"/>
      <c r="C35" s="180"/>
      <c r="D35" s="180"/>
      <c r="E35" s="180"/>
      <c r="F35" s="180"/>
      <c r="G35" s="180"/>
      <c r="H35" s="180"/>
      <c r="I35" s="172"/>
      <c r="J35" s="202"/>
      <c r="K35" s="202"/>
      <c r="L35" s="202"/>
      <c r="M35" s="202"/>
      <c r="N35" s="202"/>
      <c r="O35" s="203"/>
      <c r="P35" s="204"/>
      <c r="Q35" s="204"/>
      <c r="R35" s="8"/>
    </row>
    <row r="36" spans="1:18" ht="16.5" customHeight="1">
      <c r="A36" s="345" t="s">
        <v>200</v>
      </c>
      <c r="B36" s="296"/>
      <c r="C36" s="296"/>
      <c r="D36" s="296"/>
      <c r="E36" s="296"/>
      <c r="F36" s="296"/>
      <c r="G36" s="296"/>
      <c r="H36" s="296"/>
      <c r="I36" s="296"/>
      <c r="J36" s="205"/>
      <c r="K36" s="206"/>
      <c r="L36" s="205"/>
      <c r="M36" s="205"/>
      <c r="N36" s="205"/>
      <c r="O36" s="180"/>
      <c r="P36" s="180"/>
      <c r="Q36" s="181"/>
      <c r="R36" s="2"/>
    </row>
    <row r="37" spans="1:18" ht="16.5" customHeight="1">
      <c r="A37" s="427"/>
      <c r="B37" s="173"/>
      <c r="C37" s="173"/>
      <c r="D37" s="207"/>
      <c r="E37" s="207"/>
      <c r="F37" s="207"/>
      <c r="G37" s="207"/>
      <c r="H37" s="207"/>
      <c r="I37" s="207"/>
      <c r="J37" s="207"/>
      <c r="K37" s="208"/>
      <c r="L37" s="207"/>
      <c r="M37" s="208"/>
      <c r="N37" s="207"/>
      <c r="O37" s="207"/>
      <c r="P37" s="207"/>
      <c r="Q37" s="207"/>
      <c r="R37" s="2"/>
    </row>
    <row r="38" spans="1:18" ht="16.5" customHeight="1">
      <c r="A38" s="80"/>
      <c r="B38" s="173">
        <v>4</v>
      </c>
      <c r="C38" s="374" t="s">
        <v>227</v>
      </c>
      <c r="D38" s="479"/>
      <c r="E38" s="479"/>
      <c r="F38" s="479"/>
      <c r="G38" s="479"/>
      <c r="H38" s="479"/>
      <c r="I38" s="207"/>
      <c r="J38" s="210" t="s">
        <v>86</v>
      </c>
      <c r="K38" s="211">
        <v>0</v>
      </c>
      <c r="L38" s="210" t="s">
        <v>86</v>
      </c>
      <c r="M38" s="393">
        <v>0</v>
      </c>
      <c r="N38" s="395"/>
      <c r="O38" s="212" t="s">
        <v>86</v>
      </c>
      <c r="P38" s="388">
        <v>0</v>
      </c>
      <c r="Q38" s="389"/>
      <c r="R38" s="2"/>
    </row>
    <row r="39" spans="1:18" ht="16.5" customHeight="1">
      <c r="A39" s="81"/>
      <c r="B39" s="173" t="s">
        <v>221</v>
      </c>
      <c r="C39" s="374" t="s">
        <v>273</v>
      </c>
      <c r="D39" s="479"/>
      <c r="E39" s="479"/>
      <c r="F39" s="479"/>
      <c r="G39" s="479"/>
      <c r="H39" s="479"/>
      <c r="I39" s="207"/>
      <c r="J39" s="210" t="s">
        <v>86</v>
      </c>
      <c r="K39" s="211">
        <v>0</v>
      </c>
      <c r="L39" s="213" t="s">
        <v>86</v>
      </c>
      <c r="M39" s="393">
        <v>0</v>
      </c>
      <c r="N39" s="394"/>
      <c r="O39" s="214"/>
      <c r="P39" s="214"/>
      <c r="Q39" s="215"/>
      <c r="R39" s="2"/>
    </row>
    <row r="40" spans="1:18" ht="16.5" customHeight="1">
      <c r="A40" s="477"/>
      <c r="B40" s="478"/>
      <c r="C40" s="478"/>
      <c r="D40" s="478"/>
      <c r="E40" s="478"/>
      <c r="F40" s="478"/>
      <c r="G40" s="478"/>
      <c r="H40" s="478"/>
      <c r="I40" s="207"/>
      <c r="J40" s="385"/>
      <c r="K40" s="386"/>
      <c r="L40" s="386"/>
      <c r="M40" s="386"/>
      <c r="N40" s="386"/>
      <c r="O40" s="214"/>
      <c r="P40" s="214"/>
      <c r="Q40" s="215"/>
      <c r="R40" s="2"/>
    </row>
    <row r="41" spans="1:18" ht="16.5" customHeight="1">
      <c r="A41" s="45"/>
      <c r="B41" s="173">
        <v>5</v>
      </c>
      <c r="C41" s="321" t="s">
        <v>201</v>
      </c>
      <c r="D41" s="321"/>
      <c r="E41" s="321"/>
      <c r="F41" s="321"/>
      <c r="G41" s="321"/>
      <c r="H41" s="321"/>
      <c r="I41" s="183"/>
      <c r="J41" s="216"/>
      <c r="K41" s="217">
        <v>0</v>
      </c>
      <c r="L41" s="218"/>
      <c r="M41" s="452">
        <v>0</v>
      </c>
      <c r="N41" s="453"/>
      <c r="O41" s="219"/>
      <c r="P41" s="370"/>
      <c r="Q41" s="371"/>
      <c r="R41" s="6"/>
    </row>
    <row r="42" spans="1:18" ht="16.5" customHeight="1" hidden="1">
      <c r="A42" s="45"/>
      <c r="B42" s="173" t="s">
        <v>226</v>
      </c>
      <c r="C42" s="321" t="s">
        <v>275</v>
      </c>
      <c r="D42" s="321"/>
      <c r="E42" s="321"/>
      <c r="F42" s="321"/>
      <c r="G42" s="321"/>
      <c r="H42" s="321"/>
      <c r="I42" s="172"/>
      <c r="J42" s="220"/>
      <c r="K42" s="221">
        <v>0</v>
      </c>
      <c r="L42" s="222"/>
      <c r="M42" s="355">
        <v>0</v>
      </c>
      <c r="N42" s="356"/>
      <c r="O42" s="219"/>
      <c r="P42" s="219"/>
      <c r="Q42" s="223"/>
      <c r="R42" s="6"/>
    </row>
    <row r="43" spans="1:18" ht="16.5" customHeight="1">
      <c r="A43" s="41"/>
      <c r="B43" s="173">
        <v>6</v>
      </c>
      <c r="C43" s="321" t="s">
        <v>204</v>
      </c>
      <c r="D43" s="321"/>
      <c r="E43" s="321"/>
      <c r="F43" s="321"/>
      <c r="G43" s="321"/>
      <c r="H43" s="321"/>
      <c r="I43" s="172"/>
      <c r="J43" s="224" t="s">
        <v>86</v>
      </c>
      <c r="K43" s="225">
        <v>0</v>
      </c>
      <c r="L43" s="193" t="s">
        <v>86</v>
      </c>
      <c r="M43" s="464">
        <v>0</v>
      </c>
      <c r="N43" s="465"/>
      <c r="O43" s="226"/>
      <c r="P43" s="370"/>
      <c r="Q43" s="371"/>
      <c r="R43" s="6"/>
    </row>
    <row r="44" spans="1:18" ht="16.5" customHeight="1">
      <c r="A44" s="41"/>
      <c r="B44" s="173">
        <v>7</v>
      </c>
      <c r="C44" s="321" t="s">
        <v>209</v>
      </c>
      <c r="D44" s="439"/>
      <c r="E44" s="439"/>
      <c r="F44" s="439"/>
      <c r="G44" s="439"/>
      <c r="H44" s="439"/>
      <c r="I44" s="439"/>
      <c r="J44" s="227" t="s">
        <v>86</v>
      </c>
      <c r="K44" s="228">
        <v>0</v>
      </c>
      <c r="L44" s="193" t="s">
        <v>86</v>
      </c>
      <c r="M44" s="347">
        <v>0</v>
      </c>
      <c r="N44" s="348"/>
      <c r="O44" s="229"/>
      <c r="P44" s="230"/>
      <c r="Q44" s="231"/>
      <c r="R44" s="6"/>
    </row>
    <row r="45" spans="1:18" ht="16.5" customHeight="1">
      <c r="A45" s="46"/>
      <c r="B45" s="232"/>
      <c r="C45" s="232"/>
      <c r="D45" s="233"/>
      <c r="E45" s="233"/>
      <c r="F45" s="233"/>
      <c r="G45" s="233"/>
      <c r="H45" s="233"/>
      <c r="I45" s="233"/>
      <c r="J45" s="234"/>
      <c r="K45" s="234"/>
      <c r="L45" s="234"/>
      <c r="M45" s="234"/>
      <c r="N45" s="234"/>
      <c r="O45" s="233"/>
      <c r="P45" s="233"/>
      <c r="Q45" s="233"/>
      <c r="R45" s="4"/>
    </row>
    <row r="46" spans="1:18" ht="16.5" customHeight="1">
      <c r="A46" s="41"/>
      <c r="B46" s="173"/>
      <c r="C46" s="173"/>
      <c r="D46" s="180"/>
      <c r="E46" s="180"/>
      <c r="F46" s="180"/>
      <c r="G46" s="180"/>
      <c r="H46" s="180"/>
      <c r="I46" s="180"/>
      <c r="J46" s="235"/>
      <c r="K46" s="235"/>
      <c r="L46" s="235"/>
      <c r="M46" s="235"/>
      <c r="N46" s="235"/>
      <c r="O46" s="180"/>
      <c r="P46" s="180"/>
      <c r="Q46" s="180"/>
      <c r="R46" s="4"/>
    </row>
    <row r="47" spans="1:18" ht="16.5" customHeight="1">
      <c r="A47" s="41"/>
      <c r="B47" s="173"/>
      <c r="C47" s="173"/>
      <c r="D47" s="180"/>
      <c r="E47" s="180"/>
      <c r="F47" s="180"/>
      <c r="G47" s="180"/>
      <c r="H47" s="180"/>
      <c r="I47" s="180"/>
      <c r="J47" s="235"/>
      <c r="K47" s="235"/>
      <c r="L47" s="235"/>
      <c r="M47" s="235"/>
      <c r="N47" s="235"/>
      <c r="O47" s="180"/>
      <c r="P47" s="180"/>
      <c r="Q47" s="180"/>
      <c r="R47" s="4"/>
    </row>
    <row r="48" spans="1:18" ht="16.5" customHeight="1">
      <c r="A48" s="41"/>
      <c r="B48" s="173"/>
      <c r="C48" s="173"/>
      <c r="D48" s="180"/>
      <c r="E48" s="180"/>
      <c r="F48" s="180"/>
      <c r="G48" s="180"/>
      <c r="H48" s="180"/>
      <c r="I48" s="180"/>
      <c r="J48" s="235"/>
      <c r="K48" s="235"/>
      <c r="L48" s="235"/>
      <c r="M48" s="235"/>
      <c r="N48" s="235"/>
      <c r="O48" s="180"/>
      <c r="P48" s="180"/>
      <c r="Q48" s="180"/>
      <c r="R48" s="4"/>
    </row>
    <row r="49" spans="1:18" ht="19.5" customHeight="1">
      <c r="A49" s="70" t="s">
        <v>202</v>
      </c>
      <c r="B49" s="236"/>
      <c r="C49" s="237"/>
      <c r="D49" s="237"/>
      <c r="E49" s="237"/>
      <c r="F49" s="237"/>
      <c r="G49" s="237"/>
      <c r="H49" s="237"/>
      <c r="I49" s="238"/>
      <c r="J49" s="239"/>
      <c r="K49" s="239"/>
      <c r="L49" s="239"/>
      <c r="M49" s="239"/>
      <c r="N49" s="239"/>
      <c r="O49" s="237"/>
      <c r="P49" s="237"/>
      <c r="Q49" s="237"/>
      <c r="R49" s="10"/>
    </row>
    <row r="50" spans="1:18" ht="16.5" customHeight="1">
      <c r="A50" s="47" t="s">
        <v>197</v>
      </c>
      <c r="B50" s="173"/>
      <c r="C50" s="321"/>
      <c r="D50" s="321"/>
      <c r="E50" s="321"/>
      <c r="F50" s="321"/>
      <c r="G50" s="321"/>
      <c r="H50" s="321"/>
      <c r="I50" s="172"/>
      <c r="J50" s="240"/>
      <c r="K50" s="240"/>
      <c r="L50" s="240"/>
      <c r="M50" s="240"/>
      <c r="N50" s="240"/>
      <c r="O50" s="180"/>
      <c r="P50" s="180"/>
      <c r="Q50" s="233"/>
      <c r="R50" s="4"/>
    </row>
    <row r="51" spans="1:18" ht="37.5" customHeight="1">
      <c r="A51" s="47"/>
      <c r="B51" s="241"/>
      <c r="C51" s="241"/>
      <c r="D51" s="241"/>
      <c r="E51" s="241"/>
      <c r="F51" s="241"/>
      <c r="G51" s="241"/>
      <c r="H51" s="241"/>
      <c r="I51" s="241"/>
      <c r="J51" s="438" t="s">
        <v>207</v>
      </c>
      <c r="K51" s="438"/>
      <c r="L51" s="438" t="s">
        <v>206</v>
      </c>
      <c r="M51" s="438"/>
      <c r="N51" s="438"/>
      <c r="O51" s="447" t="s">
        <v>205</v>
      </c>
      <c r="P51" s="447"/>
      <c r="Q51" s="447"/>
      <c r="R51" s="2"/>
    </row>
    <row r="52" spans="1:18" ht="16.5" customHeight="1">
      <c r="A52" s="41"/>
      <c r="B52" s="177"/>
      <c r="C52" s="442"/>
      <c r="D52" s="442"/>
      <c r="E52" s="442"/>
      <c r="F52" s="442"/>
      <c r="G52" s="442"/>
      <c r="H52" s="442"/>
      <c r="I52" s="180"/>
      <c r="J52" s="438"/>
      <c r="K52" s="441"/>
      <c r="L52" s="438"/>
      <c r="M52" s="438"/>
      <c r="N52" s="438"/>
      <c r="O52" s="447"/>
      <c r="P52" s="447"/>
      <c r="Q52" s="447"/>
      <c r="R52" s="3"/>
    </row>
    <row r="53" spans="1:18" ht="16.5" customHeight="1">
      <c r="A53" s="41"/>
      <c r="B53" s="173" t="s">
        <v>213</v>
      </c>
      <c r="C53" s="321" t="s">
        <v>137</v>
      </c>
      <c r="D53" s="321"/>
      <c r="E53" s="321"/>
      <c r="F53" s="321"/>
      <c r="G53" s="321"/>
      <c r="H53" s="321"/>
      <c r="I53" s="172"/>
      <c r="J53" s="242" t="s">
        <v>86</v>
      </c>
      <c r="K53" s="244"/>
      <c r="L53" s="243" t="s">
        <v>86</v>
      </c>
      <c r="M53" s="450"/>
      <c r="N53" s="451"/>
      <c r="O53" s="245" t="s">
        <v>86</v>
      </c>
      <c r="P53" s="448"/>
      <c r="Q53" s="449"/>
      <c r="R53" s="3"/>
    </row>
    <row r="54" spans="1:18" ht="16.5" customHeight="1">
      <c r="A54" s="41"/>
      <c r="B54" s="173" t="s">
        <v>214</v>
      </c>
      <c r="C54" s="321" t="s">
        <v>52</v>
      </c>
      <c r="D54" s="321"/>
      <c r="E54" s="321"/>
      <c r="F54" s="321"/>
      <c r="G54" s="321"/>
      <c r="H54" s="321"/>
      <c r="I54" s="172"/>
      <c r="J54" s="246" t="s">
        <v>86</v>
      </c>
      <c r="K54" s="186"/>
      <c r="L54" s="247" t="s">
        <v>86</v>
      </c>
      <c r="M54" s="379"/>
      <c r="N54" s="380"/>
      <c r="O54" s="248" t="s">
        <v>86</v>
      </c>
      <c r="P54" s="383"/>
      <c r="Q54" s="384"/>
      <c r="R54" s="8"/>
    </row>
    <row r="55" spans="1:18" ht="16.5" customHeight="1">
      <c r="A55" s="41"/>
      <c r="B55" s="173" t="s">
        <v>215</v>
      </c>
      <c r="C55" s="374" t="s">
        <v>291</v>
      </c>
      <c r="D55" s="374"/>
      <c r="E55" s="374"/>
      <c r="F55" s="374"/>
      <c r="G55" s="374"/>
      <c r="H55" s="374"/>
      <c r="I55" s="172"/>
      <c r="J55" s="185" t="s">
        <v>86</v>
      </c>
      <c r="K55" s="186"/>
      <c r="L55" s="249" t="s">
        <v>86</v>
      </c>
      <c r="M55" s="379"/>
      <c r="N55" s="380"/>
      <c r="O55" s="248" t="s">
        <v>86</v>
      </c>
      <c r="P55" s="383"/>
      <c r="Q55" s="384"/>
      <c r="R55" s="8"/>
    </row>
    <row r="56" spans="1:18" ht="16.5" customHeight="1" hidden="1">
      <c r="A56" s="41"/>
      <c r="B56" s="173" t="s">
        <v>216</v>
      </c>
      <c r="C56" s="321" t="s">
        <v>198</v>
      </c>
      <c r="D56" s="321"/>
      <c r="E56" s="321"/>
      <c r="F56" s="321"/>
      <c r="G56" s="321"/>
      <c r="H56" s="321"/>
      <c r="I56" s="172"/>
      <c r="J56" s="250" t="s">
        <v>86</v>
      </c>
      <c r="K56" s="252"/>
      <c r="L56" s="251" t="s">
        <v>86</v>
      </c>
      <c r="M56" s="381"/>
      <c r="N56" s="440"/>
      <c r="O56" s="251" t="s">
        <v>86</v>
      </c>
      <c r="P56" s="381"/>
      <c r="Q56" s="382"/>
      <c r="R56" s="3"/>
    </row>
    <row r="57" spans="1:18" ht="16.5" customHeight="1">
      <c r="A57" s="41"/>
      <c r="B57" s="173">
        <v>9</v>
      </c>
      <c r="C57" s="321" t="s">
        <v>138</v>
      </c>
      <c r="D57" s="321"/>
      <c r="E57" s="321"/>
      <c r="F57" s="321"/>
      <c r="G57" s="321"/>
      <c r="H57" s="321"/>
      <c r="I57" s="172"/>
      <c r="J57" s="253" t="s">
        <v>86</v>
      </c>
      <c r="K57" s="254">
        <v>0</v>
      </c>
      <c r="L57" s="255" t="s">
        <v>86</v>
      </c>
      <c r="M57" s="445">
        <v>0</v>
      </c>
      <c r="N57" s="446"/>
      <c r="O57" s="256" t="s">
        <v>86</v>
      </c>
      <c r="P57" s="443">
        <v>0</v>
      </c>
      <c r="Q57" s="444"/>
      <c r="R57" s="4"/>
    </row>
    <row r="58" spans="1:18" ht="16.5" customHeight="1">
      <c r="A58" s="41"/>
      <c r="B58" s="173"/>
      <c r="C58" s="180"/>
      <c r="D58" s="180"/>
      <c r="E58" s="180"/>
      <c r="F58" s="180"/>
      <c r="G58" s="180"/>
      <c r="H58" s="180"/>
      <c r="I58" s="172"/>
      <c r="J58" s="257"/>
      <c r="K58" s="258"/>
      <c r="L58" s="259"/>
      <c r="M58" s="259"/>
      <c r="N58" s="259"/>
      <c r="O58" s="260"/>
      <c r="P58" s="260"/>
      <c r="Q58" s="261"/>
      <c r="R58" s="4"/>
    </row>
    <row r="59" spans="1:18" ht="16.5" customHeight="1">
      <c r="A59" s="41"/>
      <c r="B59" s="173">
        <v>10</v>
      </c>
      <c r="C59" s="262" t="s">
        <v>225</v>
      </c>
      <c r="D59" s="263"/>
      <c r="E59" s="263"/>
      <c r="F59" s="263"/>
      <c r="G59" s="263"/>
      <c r="H59" s="263"/>
      <c r="I59" s="180"/>
      <c r="J59" s="264" t="s">
        <v>86</v>
      </c>
      <c r="K59" s="265">
        <v>0</v>
      </c>
      <c r="L59" s="266" t="s">
        <v>86</v>
      </c>
      <c r="M59" s="357">
        <v>0</v>
      </c>
      <c r="N59" s="358"/>
      <c r="O59" s="219"/>
      <c r="P59" s="378"/>
      <c r="Q59" s="371"/>
      <c r="R59" s="3"/>
    </row>
    <row r="60" spans="1:18" ht="33" customHeight="1">
      <c r="A60" s="41"/>
      <c r="B60" s="173">
        <v>11</v>
      </c>
      <c r="C60" s="321" t="s">
        <v>139</v>
      </c>
      <c r="D60" s="321"/>
      <c r="E60" s="321"/>
      <c r="F60" s="321"/>
      <c r="G60" s="321"/>
      <c r="H60" s="321"/>
      <c r="I60" s="172"/>
      <c r="J60" s="267" t="s">
        <v>86</v>
      </c>
      <c r="K60" s="268">
        <v>0</v>
      </c>
      <c r="L60" s="269" t="s">
        <v>86</v>
      </c>
      <c r="M60" s="368">
        <v>0</v>
      </c>
      <c r="N60" s="369"/>
      <c r="O60" s="375"/>
      <c r="P60" s="376"/>
      <c r="Q60" s="377"/>
      <c r="R60" s="3"/>
    </row>
    <row r="61" spans="1:18" ht="16.5" customHeight="1">
      <c r="A61" s="82"/>
      <c r="B61" s="270"/>
      <c r="C61" s="343"/>
      <c r="D61" s="344"/>
      <c r="E61" s="344"/>
      <c r="F61" s="344"/>
      <c r="G61" s="344"/>
      <c r="H61" s="344"/>
      <c r="I61" s="344"/>
      <c r="J61" s="344"/>
      <c r="K61" s="344"/>
      <c r="L61" s="344"/>
      <c r="M61" s="344"/>
      <c r="N61" s="344"/>
      <c r="O61" s="344"/>
      <c r="P61" s="344"/>
      <c r="Q61" s="344"/>
      <c r="R61" s="2"/>
    </row>
    <row r="62" spans="1:18" ht="16.5" customHeight="1" thickBot="1">
      <c r="A62" s="345" t="s">
        <v>276</v>
      </c>
      <c r="B62" s="346"/>
      <c r="C62" s="346"/>
      <c r="D62" s="346"/>
      <c r="E62" s="346"/>
      <c r="F62" s="346"/>
      <c r="G62" s="346"/>
      <c r="H62" s="346"/>
      <c r="I62" s="180"/>
      <c r="J62" s="180"/>
      <c r="K62" s="271"/>
      <c r="L62" s="180"/>
      <c r="M62" s="271"/>
      <c r="N62" s="180"/>
      <c r="O62" s="180"/>
      <c r="P62" s="271"/>
      <c r="Q62" s="180"/>
      <c r="R62" s="2"/>
    </row>
    <row r="63" spans="1:18" ht="16.5" customHeight="1">
      <c r="A63" s="41"/>
      <c r="B63" s="172"/>
      <c r="C63" s="172"/>
      <c r="D63" s="172"/>
      <c r="E63" s="172"/>
      <c r="F63" s="172"/>
      <c r="G63" s="172"/>
      <c r="H63" s="172"/>
      <c r="I63" s="172"/>
      <c r="J63" s="360" t="s">
        <v>196</v>
      </c>
      <c r="K63" s="361"/>
      <c r="L63" s="361"/>
      <c r="M63" s="361"/>
      <c r="N63" s="361"/>
      <c r="O63" s="361"/>
      <c r="P63" s="361"/>
      <c r="Q63" s="362"/>
      <c r="R63" s="2"/>
    </row>
    <row r="64" spans="1:18" ht="16.5" customHeight="1" thickBot="1">
      <c r="A64" s="41"/>
      <c r="B64" s="173"/>
      <c r="C64" s="173"/>
      <c r="D64" s="207"/>
      <c r="E64" s="207"/>
      <c r="F64" s="207"/>
      <c r="G64" s="207"/>
      <c r="H64" s="207"/>
      <c r="I64" s="207"/>
      <c r="J64" s="363"/>
      <c r="K64" s="364"/>
      <c r="L64" s="364"/>
      <c r="M64" s="364"/>
      <c r="N64" s="364"/>
      <c r="O64" s="364"/>
      <c r="P64" s="364"/>
      <c r="Q64" s="365"/>
      <c r="R64" s="3"/>
    </row>
    <row r="65" spans="1:18" ht="16.5" customHeight="1" thickBot="1">
      <c r="A65" s="41"/>
      <c r="B65" s="173">
        <v>12</v>
      </c>
      <c r="C65" s="321" t="s">
        <v>140</v>
      </c>
      <c r="D65" s="321"/>
      <c r="E65" s="321"/>
      <c r="F65" s="321"/>
      <c r="G65" s="321"/>
      <c r="H65" s="321"/>
      <c r="I65" s="180"/>
      <c r="J65" s="272" t="s">
        <v>86</v>
      </c>
      <c r="K65" s="273">
        <v>0</v>
      </c>
      <c r="L65" s="274" t="s">
        <v>86</v>
      </c>
      <c r="M65" s="366">
        <v>0</v>
      </c>
      <c r="N65" s="367"/>
      <c r="O65" s="275"/>
      <c r="P65" s="275"/>
      <c r="Q65" s="276"/>
      <c r="R65" s="3"/>
    </row>
    <row r="66" spans="1:18" ht="16.5" customHeight="1">
      <c r="A66" s="41"/>
      <c r="B66" s="353" t="s">
        <v>292</v>
      </c>
      <c r="C66" s="354"/>
      <c r="D66" s="354"/>
      <c r="E66" s="354"/>
      <c r="F66" s="354"/>
      <c r="G66" s="354"/>
      <c r="H66" s="354"/>
      <c r="I66" s="354"/>
      <c r="J66" s="354"/>
      <c r="K66" s="354"/>
      <c r="L66" s="354"/>
      <c r="M66" s="354"/>
      <c r="N66" s="354"/>
      <c r="O66" s="354"/>
      <c r="P66" s="354"/>
      <c r="Q66" s="354"/>
      <c r="R66" s="3"/>
    </row>
    <row r="67" spans="1:18" ht="16.5" customHeight="1">
      <c r="A67" s="41"/>
      <c r="B67" s="277"/>
      <c r="C67" s="278"/>
      <c r="D67" s="279"/>
      <c r="E67" s="279"/>
      <c r="F67" s="279"/>
      <c r="G67" s="279"/>
      <c r="H67" s="279"/>
      <c r="I67" s="279"/>
      <c r="J67" s="279"/>
      <c r="K67" s="279"/>
      <c r="L67" s="279"/>
      <c r="M67" s="279"/>
      <c r="N67" s="280"/>
      <c r="O67" s="280"/>
      <c r="P67" s="280"/>
      <c r="Q67" s="280"/>
      <c r="R67" s="3"/>
    </row>
    <row r="68" spans="1:18" ht="16.5" customHeight="1">
      <c r="A68" s="41"/>
      <c r="B68" s="353" t="s">
        <v>195</v>
      </c>
      <c r="C68" s="359"/>
      <c r="D68" s="359"/>
      <c r="E68" s="281" t="s">
        <v>224</v>
      </c>
      <c r="F68" s="282" t="s">
        <v>193</v>
      </c>
      <c r="G68" s="282" t="s">
        <v>194</v>
      </c>
      <c r="H68" s="263"/>
      <c r="I68" s="280"/>
      <c r="J68" s="280"/>
      <c r="K68" s="283"/>
      <c r="L68" s="280"/>
      <c r="M68" s="283"/>
      <c r="N68" s="280"/>
      <c r="O68" s="280"/>
      <c r="P68" s="280"/>
      <c r="Q68" s="280"/>
      <c r="R68" s="3"/>
    </row>
    <row r="69" spans="1:18" ht="16.5" customHeight="1">
      <c r="A69" s="41"/>
      <c r="B69" s="353" t="s">
        <v>211</v>
      </c>
      <c r="C69" s="359"/>
      <c r="D69" s="359"/>
      <c r="E69" s="281" t="s">
        <v>224</v>
      </c>
      <c r="F69" s="353" t="s">
        <v>203</v>
      </c>
      <c r="G69" s="353"/>
      <c r="H69" s="263"/>
      <c r="I69" s="280"/>
      <c r="J69" s="280"/>
      <c r="K69" s="284"/>
      <c r="L69" s="280"/>
      <c r="M69" s="283"/>
      <c r="N69" s="280"/>
      <c r="O69" s="280"/>
      <c r="P69" s="280"/>
      <c r="Q69" s="280"/>
      <c r="R69" s="3"/>
    </row>
    <row r="70" spans="1:18" ht="16.5" customHeight="1">
      <c r="A70" s="41" t="s">
        <v>120</v>
      </c>
      <c r="B70" s="173" t="s">
        <v>217</v>
      </c>
      <c r="C70" s="321" t="s">
        <v>277</v>
      </c>
      <c r="D70" s="321"/>
      <c r="E70" s="321"/>
      <c r="F70" s="321"/>
      <c r="G70" s="321"/>
      <c r="H70" s="321"/>
      <c r="I70" s="180"/>
      <c r="J70" s="185" t="s">
        <v>86</v>
      </c>
      <c r="K70" s="285"/>
      <c r="L70" s="286" t="s">
        <v>86</v>
      </c>
      <c r="M70" s="351"/>
      <c r="N70" s="352"/>
      <c r="O70" s="430"/>
      <c r="P70" s="431"/>
      <c r="Q70" s="432"/>
      <c r="R70" s="11"/>
    </row>
    <row r="71" spans="1:18" ht="33" customHeight="1">
      <c r="A71" s="45" t="s">
        <v>121</v>
      </c>
      <c r="B71" s="173" t="s">
        <v>218</v>
      </c>
      <c r="C71" s="321" t="s">
        <v>111</v>
      </c>
      <c r="D71" s="321"/>
      <c r="E71" s="321"/>
      <c r="F71" s="321"/>
      <c r="G71" s="321"/>
      <c r="H71" s="321"/>
      <c r="I71" s="180"/>
      <c r="J71" s="193" t="s">
        <v>86</v>
      </c>
      <c r="K71" s="287">
        <v>0</v>
      </c>
      <c r="L71" s="288" t="s">
        <v>86</v>
      </c>
      <c r="M71" s="347">
        <v>0</v>
      </c>
      <c r="N71" s="348"/>
      <c r="O71" s="289"/>
      <c r="P71" s="290"/>
      <c r="Q71" s="291"/>
      <c r="R71" s="4"/>
    </row>
    <row r="72" spans="1:18" s="16" customFormat="1" ht="16.5" customHeight="1">
      <c r="A72" s="41"/>
      <c r="B72" s="173" t="s">
        <v>219</v>
      </c>
      <c r="C72" s="321" t="s">
        <v>141</v>
      </c>
      <c r="D72" s="321"/>
      <c r="E72" s="321"/>
      <c r="F72" s="321"/>
      <c r="G72" s="321"/>
      <c r="H72" s="321"/>
      <c r="I72" s="349"/>
      <c r="J72" s="193" t="s">
        <v>86</v>
      </c>
      <c r="K72" s="287">
        <v>0</v>
      </c>
      <c r="L72" s="288" t="s">
        <v>86</v>
      </c>
      <c r="M72" s="347">
        <v>0</v>
      </c>
      <c r="N72" s="348"/>
      <c r="O72" s="292"/>
      <c r="P72" s="293"/>
      <c r="Q72" s="294"/>
      <c r="R72" s="2"/>
    </row>
    <row r="73" spans="1:18" s="16" customFormat="1" ht="16.5" customHeight="1">
      <c r="A73" s="46"/>
      <c r="B73" s="232"/>
      <c r="C73" s="350"/>
      <c r="D73" s="350"/>
      <c r="E73" s="350"/>
      <c r="F73" s="350"/>
      <c r="G73" s="350"/>
      <c r="H73" s="350"/>
      <c r="I73" s="350"/>
      <c r="J73" s="233"/>
      <c r="K73" s="295"/>
      <c r="L73" s="233"/>
      <c r="M73" s="233"/>
      <c r="N73" s="233"/>
      <c r="O73" s="233"/>
      <c r="P73" s="233"/>
      <c r="Q73" s="233"/>
      <c r="R73" s="2"/>
    </row>
    <row r="74" spans="1:18" s="16" customFormat="1" ht="16.5" customHeight="1">
      <c r="A74" s="345" t="s">
        <v>210</v>
      </c>
      <c r="B74" s="426"/>
      <c r="C74" s="426"/>
      <c r="D74" s="426"/>
      <c r="E74" s="426"/>
      <c r="F74" s="426"/>
      <c r="G74" s="296"/>
      <c r="H74" s="296"/>
      <c r="I74" s="296"/>
      <c r="J74" s="237"/>
      <c r="K74" s="297"/>
      <c r="L74" s="237"/>
      <c r="M74" s="237"/>
      <c r="N74" s="237"/>
      <c r="O74" s="237"/>
      <c r="P74" s="237"/>
      <c r="Q74" s="237"/>
      <c r="R74" s="2"/>
    </row>
    <row r="75" spans="1:18" ht="16.5" customHeight="1">
      <c r="A75" s="47"/>
      <c r="B75" s="241"/>
      <c r="C75" s="241"/>
      <c r="D75" s="241"/>
      <c r="E75" s="241"/>
      <c r="F75" s="241"/>
      <c r="G75" s="241"/>
      <c r="H75" s="241"/>
      <c r="I75" s="241"/>
      <c r="J75" s="180"/>
      <c r="K75" s="271"/>
      <c r="L75" s="180"/>
      <c r="M75" s="180"/>
      <c r="N75" s="180"/>
      <c r="O75" s="180"/>
      <c r="P75" s="180"/>
      <c r="Q75" s="180"/>
      <c r="R75" s="3"/>
    </row>
    <row r="76" spans="1:18" s="16" customFormat="1" ht="16.5" customHeight="1">
      <c r="A76" s="41"/>
      <c r="B76" s="173"/>
      <c r="C76" s="321"/>
      <c r="D76" s="321"/>
      <c r="E76" s="321"/>
      <c r="F76" s="321"/>
      <c r="G76" s="321"/>
      <c r="H76" s="321"/>
      <c r="I76" s="180"/>
      <c r="J76" s="298"/>
      <c r="K76" s="298"/>
      <c r="L76" s="298"/>
      <c r="M76" s="298"/>
      <c r="N76" s="298"/>
      <c r="O76" s="298"/>
      <c r="P76" s="298"/>
      <c r="Q76" s="298"/>
      <c r="R76" s="2"/>
    </row>
    <row r="77" spans="1:18" ht="16.5" customHeight="1">
      <c r="A77" s="41"/>
      <c r="B77" s="173"/>
      <c r="C77" s="173"/>
      <c r="D77" s="180"/>
      <c r="E77" s="180"/>
      <c r="F77" s="180"/>
      <c r="G77" s="180"/>
      <c r="H77" s="180"/>
      <c r="I77" s="180"/>
      <c r="J77" s="180"/>
      <c r="K77" s="180"/>
      <c r="L77" s="180"/>
      <c r="M77" s="180"/>
      <c r="N77" s="180"/>
      <c r="O77" s="180"/>
      <c r="P77" s="180"/>
      <c r="Q77" s="180"/>
      <c r="R77" s="3"/>
    </row>
    <row r="78" spans="1:18" ht="16.5" customHeight="1">
      <c r="A78" s="41"/>
      <c r="B78" s="173">
        <v>14</v>
      </c>
      <c r="C78" s="321" t="s">
        <v>117</v>
      </c>
      <c r="D78" s="321"/>
      <c r="E78" s="321"/>
      <c r="F78" s="321"/>
      <c r="G78" s="321"/>
      <c r="H78" s="321"/>
      <c r="I78" s="180"/>
      <c r="J78" s="299" t="s">
        <v>86</v>
      </c>
      <c r="K78" s="300"/>
      <c r="L78" s="301" t="s">
        <v>86</v>
      </c>
      <c r="M78" s="330"/>
      <c r="N78" s="331"/>
      <c r="O78" s="322"/>
      <c r="P78" s="323"/>
      <c r="Q78" s="324"/>
      <c r="R78" s="3"/>
    </row>
    <row r="79" spans="1:18" ht="16.5" customHeight="1">
      <c r="A79" s="41" t="s">
        <v>116</v>
      </c>
      <c r="B79" s="173"/>
      <c r="C79" s="341"/>
      <c r="D79" s="333"/>
      <c r="E79" s="333"/>
      <c r="F79" s="333"/>
      <c r="G79" s="333"/>
      <c r="H79" s="333"/>
      <c r="I79" s="333"/>
      <c r="J79" s="333"/>
      <c r="K79" s="333"/>
      <c r="L79" s="333"/>
      <c r="M79" s="333"/>
      <c r="N79" s="333"/>
      <c r="O79" s="333"/>
      <c r="P79" s="333"/>
      <c r="Q79" s="334"/>
      <c r="R79" s="3"/>
    </row>
    <row r="80" spans="1:18" ht="16.5" customHeight="1">
      <c r="A80" s="41" t="s">
        <v>119</v>
      </c>
      <c r="B80" s="173"/>
      <c r="C80" s="335"/>
      <c r="D80" s="342"/>
      <c r="E80" s="342"/>
      <c r="F80" s="342"/>
      <c r="G80" s="342"/>
      <c r="H80" s="342"/>
      <c r="I80" s="342"/>
      <c r="J80" s="342"/>
      <c r="K80" s="342"/>
      <c r="L80" s="342"/>
      <c r="M80" s="342"/>
      <c r="N80" s="342"/>
      <c r="O80" s="342"/>
      <c r="P80" s="342"/>
      <c r="Q80" s="337"/>
      <c r="R80" s="3"/>
    </row>
    <row r="81" spans="1:18" ht="16.5" customHeight="1">
      <c r="A81" s="41" t="s">
        <v>118</v>
      </c>
      <c r="B81" s="173"/>
      <c r="C81" s="335"/>
      <c r="D81" s="342"/>
      <c r="E81" s="342"/>
      <c r="F81" s="342"/>
      <c r="G81" s="342"/>
      <c r="H81" s="342"/>
      <c r="I81" s="342"/>
      <c r="J81" s="342"/>
      <c r="K81" s="342"/>
      <c r="L81" s="342"/>
      <c r="M81" s="342"/>
      <c r="N81" s="342"/>
      <c r="O81" s="342"/>
      <c r="P81" s="342"/>
      <c r="Q81" s="337"/>
      <c r="R81" s="3"/>
    </row>
    <row r="82" spans="1:18" ht="16.5" customHeight="1">
      <c r="A82" s="41" t="s">
        <v>121</v>
      </c>
      <c r="B82" s="173"/>
      <c r="C82" s="338"/>
      <c r="D82" s="339"/>
      <c r="E82" s="339"/>
      <c r="F82" s="339"/>
      <c r="G82" s="339"/>
      <c r="H82" s="339"/>
      <c r="I82" s="339"/>
      <c r="J82" s="339"/>
      <c r="K82" s="339"/>
      <c r="L82" s="339"/>
      <c r="M82" s="339"/>
      <c r="N82" s="339"/>
      <c r="O82" s="339"/>
      <c r="P82" s="339"/>
      <c r="Q82" s="340"/>
      <c r="R82" s="3"/>
    </row>
    <row r="83" spans="1:18" ht="16.5" customHeight="1" thickBot="1">
      <c r="A83" s="41"/>
      <c r="B83" s="173"/>
      <c r="C83" s="180"/>
      <c r="D83" s="180"/>
      <c r="E83" s="180"/>
      <c r="F83" s="180"/>
      <c r="G83" s="180"/>
      <c r="H83" s="180"/>
      <c r="I83" s="180"/>
      <c r="J83" s="180"/>
      <c r="K83" s="302"/>
      <c r="L83" s="180"/>
      <c r="M83" s="180"/>
      <c r="N83" s="180"/>
      <c r="O83" s="180"/>
      <c r="P83" s="180"/>
      <c r="Q83" s="180"/>
      <c r="R83" s="3"/>
    </row>
    <row r="84" spans="1:18" ht="16.5" customHeight="1" thickBot="1">
      <c r="A84" s="41"/>
      <c r="B84" s="173">
        <v>15</v>
      </c>
      <c r="C84" s="321" t="s">
        <v>220</v>
      </c>
      <c r="D84" s="321"/>
      <c r="E84" s="321"/>
      <c r="F84" s="321"/>
      <c r="G84" s="321"/>
      <c r="H84" s="321"/>
      <c r="I84" s="180"/>
      <c r="J84" s="303" t="s">
        <v>86</v>
      </c>
      <c r="K84" s="305">
        <v>0</v>
      </c>
      <c r="L84" s="304" t="s">
        <v>86</v>
      </c>
      <c r="M84" s="325">
        <v>0</v>
      </c>
      <c r="N84" s="326"/>
      <c r="O84" s="327"/>
      <c r="P84" s="328"/>
      <c r="Q84" s="329"/>
      <c r="R84" s="3"/>
    </row>
    <row r="85" spans="1:18" s="34" customFormat="1" ht="16.5" customHeight="1">
      <c r="A85" s="41"/>
      <c r="B85" s="173">
        <v>16</v>
      </c>
      <c r="C85" s="282" t="s">
        <v>299</v>
      </c>
      <c r="D85" s="282"/>
      <c r="E85" s="282"/>
      <c r="F85" s="282"/>
      <c r="G85" s="282"/>
      <c r="H85" s="282"/>
      <c r="I85" s="172"/>
      <c r="J85" s="306" t="s">
        <v>86</v>
      </c>
      <c r="K85" s="307">
        <v>0</v>
      </c>
      <c r="L85" s="308" t="s">
        <v>86</v>
      </c>
      <c r="M85" s="433">
        <v>0</v>
      </c>
      <c r="N85" s="434"/>
      <c r="O85" s="435"/>
      <c r="P85" s="436"/>
      <c r="Q85" s="437"/>
      <c r="R85" s="36"/>
    </row>
    <row r="86" spans="1:18" ht="16.5" customHeight="1">
      <c r="A86" s="345" t="s">
        <v>142</v>
      </c>
      <c r="B86" s="296"/>
      <c r="C86" s="296"/>
      <c r="D86" s="296"/>
      <c r="E86" s="296"/>
      <c r="F86" s="296"/>
      <c r="G86" s="296"/>
      <c r="H86" s="296"/>
      <c r="I86" s="296"/>
      <c r="J86" s="309"/>
      <c r="K86" s="310"/>
      <c r="L86" s="309"/>
      <c r="M86" s="309"/>
      <c r="N86" s="309"/>
      <c r="O86" s="311"/>
      <c r="P86" s="311"/>
      <c r="Q86" s="311"/>
      <c r="R86" s="3"/>
    </row>
    <row r="87" spans="1:18" ht="16.5" customHeight="1">
      <c r="A87" s="427"/>
      <c r="B87" s="173"/>
      <c r="C87" s="332"/>
      <c r="D87" s="333"/>
      <c r="E87" s="333"/>
      <c r="F87" s="333"/>
      <c r="G87" s="333"/>
      <c r="H87" s="333"/>
      <c r="I87" s="333"/>
      <c r="J87" s="333"/>
      <c r="K87" s="333"/>
      <c r="L87" s="333"/>
      <c r="M87" s="333"/>
      <c r="N87" s="333"/>
      <c r="O87" s="333"/>
      <c r="P87" s="333"/>
      <c r="Q87" s="334"/>
      <c r="R87" s="3"/>
    </row>
    <row r="88" spans="1:18" ht="16.5" customHeight="1">
      <c r="A88" s="427"/>
      <c r="B88" s="173"/>
      <c r="C88" s="335"/>
      <c r="D88" s="336"/>
      <c r="E88" s="336"/>
      <c r="F88" s="336"/>
      <c r="G88" s="336"/>
      <c r="H88" s="336"/>
      <c r="I88" s="336"/>
      <c r="J88" s="336"/>
      <c r="K88" s="336"/>
      <c r="L88" s="336"/>
      <c r="M88" s="336"/>
      <c r="N88" s="336"/>
      <c r="O88" s="336"/>
      <c r="P88" s="336"/>
      <c r="Q88" s="337"/>
      <c r="R88" s="3"/>
    </row>
    <row r="89" spans="1:18" ht="16.5" customHeight="1">
      <c r="A89" s="427"/>
      <c r="B89" s="173"/>
      <c r="C89" s="335"/>
      <c r="D89" s="336"/>
      <c r="E89" s="336"/>
      <c r="F89" s="336"/>
      <c r="G89" s="336"/>
      <c r="H89" s="336"/>
      <c r="I89" s="336"/>
      <c r="J89" s="336"/>
      <c r="K89" s="336"/>
      <c r="L89" s="336"/>
      <c r="M89" s="336"/>
      <c r="N89" s="336"/>
      <c r="O89" s="336"/>
      <c r="P89" s="336"/>
      <c r="Q89" s="337"/>
      <c r="R89" s="3"/>
    </row>
    <row r="90" spans="1:18" ht="16.5" customHeight="1">
      <c r="A90" s="427"/>
      <c r="B90" s="173"/>
      <c r="C90" s="338"/>
      <c r="D90" s="339"/>
      <c r="E90" s="339"/>
      <c r="F90" s="339"/>
      <c r="G90" s="339"/>
      <c r="H90" s="339"/>
      <c r="I90" s="339"/>
      <c r="J90" s="339"/>
      <c r="K90" s="339"/>
      <c r="L90" s="339"/>
      <c r="M90" s="339"/>
      <c r="N90" s="339"/>
      <c r="O90" s="339"/>
      <c r="P90" s="339"/>
      <c r="Q90" s="340"/>
      <c r="R90" s="3"/>
    </row>
    <row r="91" spans="1:18" ht="16.5" customHeight="1">
      <c r="A91" s="80"/>
      <c r="B91" s="173"/>
      <c r="C91" s="180"/>
      <c r="D91" s="180"/>
      <c r="E91" s="180"/>
      <c r="F91" s="180"/>
      <c r="G91" s="180"/>
      <c r="H91" s="180"/>
      <c r="I91" s="180"/>
      <c r="J91" s="180"/>
      <c r="K91" s="180"/>
      <c r="L91" s="180"/>
      <c r="M91" s="180"/>
      <c r="N91" s="180"/>
      <c r="O91" s="180"/>
      <c r="P91" s="180"/>
      <c r="Q91" s="180"/>
      <c r="R91" s="3"/>
    </row>
    <row r="92" spans="1:18" ht="16.5" customHeight="1">
      <c r="A92" s="41"/>
      <c r="B92" s="173"/>
      <c r="C92" s="321"/>
      <c r="D92" s="321"/>
      <c r="E92" s="321"/>
      <c r="F92" s="321"/>
      <c r="G92" s="321"/>
      <c r="H92" s="321"/>
      <c r="I92" s="321"/>
      <c r="J92" s="321"/>
      <c r="K92" s="428"/>
      <c r="L92" s="429"/>
      <c r="M92" s="298"/>
      <c r="N92" s="298"/>
      <c r="O92" s="298"/>
      <c r="P92" s="298"/>
      <c r="Q92" s="235"/>
      <c r="R92" s="3"/>
    </row>
    <row r="93" spans="1:18" s="34" customFormat="1" ht="16.5" customHeight="1">
      <c r="A93" s="41"/>
      <c r="B93" s="173"/>
      <c r="C93" s="180"/>
      <c r="D93" s="180"/>
      <c r="E93" s="180"/>
      <c r="F93" s="180"/>
      <c r="G93" s="180"/>
      <c r="H93" s="180"/>
      <c r="I93" s="180"/>
      <c r="J93" s="180"/>
      <c r="K93" s="271"/>
      <c r="L93" s="180"/>
      <c r="M93" s="180"/>
      <c r="N93" s="180"/>
      <c r="O93" s="180"/>
      <c r="P93" s="180"/>
      <c r="Q93" s="180"/>
      <c r="R93" s="38"/>
    </row>
    <row r="94" spans="1:18" s="12" customFormat="1" ht="16.5" customHeight="1">
      <c r="A94" s="70" t="s">
        <v>143</v>
      </c>
      <c r="B94" s="296"/>
      <c r="C94" s="296"/>
      <c r="D94" s="296"/>
      <c r="E94" s="296"/>
      <c r="F94" s="296"/>
      <c r="G94" s="296"/>
      <c r="H94" s="296"/>
      <c r="I94" s="296"/>
      <c r="J94" s="309"/>
      <c r="K94" s="312"/>
      <c r="L94" s="309"/>
      <c r="M94" s="309"/>
      <c r="N94" s="309"/>
      <c r="O94" s="309"/>
      <c r="P94" s="309"/>
      <c r="Q94" s="309"/>
      <c r="R94" s="3"/>
    </row>
    <row r="95" spans="1:18" s="12" customFormat="1" ht="16.5" customHeight="1">
      <c r="A95" s="41"/>
      <c r="B95" s="173"/>
      <c r="C95" s="321" t="s">
        <v>107</v>
      </c>
      <c r="D95" s="321"/>
      <c r="E95" s="419"/>
      <c r="F95" s="419"/>
      <c r="G95" s="419"/>
      <c r="H95" s="419"/>
      <c r="I95" s="419"/>
      <c r="J95" s="419"/>
      <c r="K95" s="419"/>
      <c r="L95" s="419"/>
      <c r="M95" s="419"/>
      <c r="N95" s="298" t="s">
        <v>88</v>
      </c>
      <c r="O95" s="298"/>
      <c r="P95" s="319">
        <f ca="1">TODAY()</f>
        <v>40585</v>
      </c>
      <c r="Q95" s="320"/>
      <c r="R95" s="3"/>
    </row>
    <row r="96" spans="1:18" s="12" customFormat="1" ht="16.5" customHeight="1">
      <c r="A96" s="41"/>
      <c r="B96" s="173"/>
      <c r="C96" s="321" t="s">
        <v>154</v>
      </c>
      <c r="D96" s="321"/>
      <c r="E96" s="317"/>
      <c r="F96" s="318"/>
      <c r="G96" s="318"/>
      <c r="H96" s="318"/>
      <c r="I96" s="318"/>
      <c r="J96" s="318"/>
      <c r="K96" s="318"/>
      <c r="L96" s="318"/>
      <c r="M96" s="318"/>
      <c r="N96" s="318"/>
      <c r="O96" s="318"/>
      <c r="P96" s="318"/>
      <c r="Q96" s="318"/>
      <c r="R96" s="3"/>
    </row>
    <row r="97" spans="1:18" s="34" customFormat="1" ht="16.5" customHeight="1">
      <c r="A97" s="46"/>
      <c r="B97" s="232"/>
      <c r="C97" s="232"/>
      <c r="D97" s="313"/>
      <c r="E97" s="313"/>
      <c r="F97" s="313"/>
      <c r="G97" s="314"/>
      <c r="H97" s="255"/>
      <c r="I97" s="255"/>
      <c r="J97" s="255"/>
      <c r="K97" s="315"/>
      <c r="L97" s="255"/>
      <c r="M97" s="255"/>
      <c r="N97" s="255"/>
      <c r="O97" s="255"/>
      <c r="P97" s="255"/>
      <c r="Q97" s="255"/>
      <c r="R97" s="36"/>
    </row>
    <row r="98" spans="2:17" ht="16.5" customHeight="1">
      <c r="B98" s="173"/>
      <c r="C98" s="173"/>
      <c r="D98" s="166"/>
      <c r="E98" s="166"/>
      <c r="F98" s="166"/>
      <c r="G98" s="166"/>
      <c r="H98" s="166"/>
      <c r="I98" s="166"/>
      <c r="J98" s="166"/>
      <c r="K98" s="316"/>
      <c r="L98" s="166"/>
      <c r="M98" s="166"/>
      <c r="N98" s="166"/>
      <c r="O98" s="166"/>
      <c r="P98" s="166"/>
      <c r="Q98" s="166"/>
    </row>
    <row r="99" spans="2:17" ht="16.5" customHeight="1">
      <c r="B99" s="173"/>
      <c r="C99" s="173"/>
      <c r="D99" s="166"/>
      <c r="E99" s="166"/>
      <c r="F99" s="166"/>
      <c r="G99" s="166"/>
      <c r="H99" s="166"/>
      <c r="I99" s="166"/>
      <c r="J99" s="166"/>
      <c r="K99" s="166"/>
      <c r="L99" s="166"/>
      <c r="M99" s="166"/>
      <c r="N99" s="166"/>
      <c r="O99" s="166"/>
      <c r="P99" s="166"/>
      <c r="Q99" s="166"/>
    </row>
    <row r="100" spans="2:17" ht="16.5" customHeight="1">
      <c r="B100" s="173"/>
      <c r="C100" s="173"/>
      <c r="D100" s="166"/>
      <c r="E100" s="166"/>
      <c r="F100" s="166"/>
      <c r="G100" s="166"/>
      <c r="H100" s="166"/>
      <c r="I100" s="166"/>
      <c r="J100" s="166"/>
      <c r="K100" s="166"/>
      <c r="L100" s="166"/>
      <c r="M100" s="166"/>
      <c r="N100" s="166"/>
      <c r="O100" s="166"/>
      <c r="P100" s="166"/>
      <c r="Q100" s="166"/>
    </row>
    <row r="101" spans="2:17" ht="16.5" customHeight="1">
      <c r="B101" s="173"/>
      <c r="C101" s="173"/>
      <c r="D101" s="166"/>
      <c r="E101" s="166"/>
      <c r="F101" s="166"/>
      <c r="G101" s="166"/>
      <c r="H101" s="166"/>
      <c r="I101" s="166"/>
      <c r="J101" s="166"/>
      <c r="K101" s="316"/>
      <c r="L101" s="166"/>
      <c r="M101" s="166"/>
      <c r="N101" s="166"/>
      <c r="O101" s="166"/>
      <c r="P101" s="166"/>
      <c r="Q101" s="166"/>
    </row>
    <row r="102" spans="2:17" ht="16.5" customHeight="1">
      <c r="B102" s="44"/>
      <c r="C102" s="44"/>
      <c r="D102" s="42"/>
      <c r="E102" s="42"/>
      <c r="F102" s="42"/>
      <c r="G102" s="42"/>
      <c r="H102" s="42"/>
      <c r="I102" s="42"/>
      <c r="J102" s="42"/>
      <c r="K102" s="79"/>
      <c r="L102" s="42"/>
      <c r="M102" s="42"/>
      <c r="N102" s="42"/>
      <c r="O102" s="42"/>
      <c r="P102" s="42"/>
      <c r="Q102" s="42"/>
    </row>
    <row r="103" spans="2:17" ht="16.5" customHeight="1">
      <c r="B103" s="44"/>
      <c r="C103" s="44"/>
      <c r="D103" s="42"/>
      <c r="E103" s="42"/>
      <c r="F103" s="42"/>
      <c r="G103" s="42"/>
      <c r="H103" s="42"/>
      <c r="I103" s="42"/>
      <c r="J103" s="42"/>
      <c r="K103" s="79"/>
      <c r="L103" s="42"/>
      <c r="M103" s="42"/>
      <c r="N103" s="42"/>
      <c r="O103" s="42"/>
      <c r="P103" s="42"/>
      <c r="Q103" s="42"/>
    </row>
    <row r="104" spans="2:17" ht="16.5" customHeight="1">
      <c r="B104" s="44"/>
      <c r="C104" s="44"/>
      <c r="D104" s="42"/>
      <c r="E104" s="42"/>
      <c r="F104" s="42"/>
      <c r="G104" s="42"/>
      <c r="H104" s="42"/>
      <c r="I104" s="42"/>
      <c r="J104" s="42"/>
      <c r="K104" s="42"/>
      <c r="L104" s="42"/>
      <c r="M104" s="42"/>
      <c r="N104" s="42"/>
      <c r="O104" s="42"/>
      <c r="P104" s="42"/>
      <c r="Q104" s="42"/>
    </row>
    <row r="105" spans="2:17" ht="16.5" customHeight="1">
      <c r="B105" s="44"/>
      <c r="C105" s="44"/>
      <c r="D105" s="42"/>
      <c r="E105" s="42"/>
      <c r="F105" s="42"/>
      <c r="G105" s="42"/>
      <c r="H105" s="42"/>
      <c r="I105" s="42"/>
      <c r="J105" s="42"/>
      <c r="K105" s="42"/>
      <c r="L105" s="42"/>
      <c r="M105" s="42"/>
      <c r="N105" s="42"/>
      <c r="O105" s="42"/>
      <c r="P105" s="42"/>
      <c r="Q105" s="42"/>
    </row>
  </sheetData>
  <sheetProtection/>
  <mergeCells count="187">
    <mergeCell ref="C20:G20"/>
    <mergeCell ref="C32:H32"/>
    <mergeCell ref="C24:H24"/>
    <mergeCell ref="C25:H25"/>
    <mergeCell ref="D31:H31"/>
    <mergeCell ref="D30:H30"/>
    <mergeCell ref="D28:H28"/>
    <mergeCell ref="L19:N19"/>
    <mergeCell ref="M27:N27"/>
    <mergeCell ref="J19:K19"/>
    <mergeCell ref="C16:G16"/>
    <mergeCell ref="H17:I17"/>
    <mergeCell ref="C18:G18"/>
    <mergeCell ref="C19:G19"/>
    <mergeCell ref="H19:I19"/>
    <mergeCell ref="C17:G17"/>
    <mergeCell ref="H18:I18"/>
    <mergeCell ref="C41:H41"/>
    <mergeCell ref="C33:F33"/>
    <mergeCell ref="A40:H40"/>
    <mergeCell ref="C38:H38"/>
    <mergeCell ref="C39:H39"/>
    <mergeCell ref="C34:H34"/>
    <mergeCell ref="H33:I33"/>
    <mergeCell ref="A36:A37"/>
    <mergeCell ref="N2:O2"/>
    <mergeCell ref="G8:M8"/>
    <mergeCell ref="J9:K10"/>
    <mergeCell ref="C11:G11"/>
    <mergeCell ref="G3:M3"/>
    <mergeCell ref="N3:O3"/>
    <mergeCell ref="N4:O4"/>
    <mergeCell ref="N5:O5"/>
    <mergeCell ref="N7:O7"/>
    <mergeCell ref="O9:Q10"/>
    <mergeCell ref="N6:O6"/>
    <mergeCell ref="C23:H23"/>
    <mergeCell ref="H20:I20"/>
    <mergeCell ref="O23:Q24"/>
    <mergeCell ref="L23:N24"/>
    <mergeCell ref="O11:Q11"/>
    <mergeCell ref="O16:Q16"/>
    <mergeCell ref="O17:Q17"/>
    <mergeCell ref="O18:Q18"/>
    <mergeCell ref="J18:K18"/>
    <mergeCell ref="P43:Q43"/>
    <mergeCell ref="M41:N41"/>
    <mergeCell ref="L20:N20"/>
    <mergeCell ref="K25:K26"/>
    <mergeCell ref="M25:N26"/>
    <mergeCell ref="M31:N31"/>
    <mergeCell ref="M32:N32"/>
    <mergeCell ref="O25:Q30"/>
    <mergeCell ref="M43:N43"/>
    <mergeCell ref="A21:Q21"/>
    <mergeCell ref="C52:H52"/>
    <mergeCell ref="P57:Q57"/>
    <mergeCell ref="M57:N57"/>
    <mergeCell ref="O51:Q52"/>
    <mergeCell ref="P53:Q53"/>
    <mergeCell ref="M53:N53"/>
    <mergeCell ref="M54:N54"/>
    <mergeCell ref="P54:Q54"/>
    <mergeCell ref="C54:H54"/>
    <mergeCell ref="C53:H53"/>
    <mergeCell ref="O70:Q70"/>
    <mergeCell ref="M85:N85"/>
    <mergeCell ref="O85:Q85"/>
    <mergeCell ref="C43:H43"/>
    <mergeCell ref="M44:N44"/>
    <mergeCell ref="C50:H50"/>
    <mergeCell ref="L51:N52"/>
    <mergeCell ref="C44:I44"/>
    <mergeCell ref="M56:N56"/>
    <mergeCell ref="J51:K52"/>
    <mergeCell ref="M30:N30"/>
    <mergeCell ref="M28:N28"/>
    <mergeCell ref="E95:M95"/>
    <mergeCell ref="C78:H78"/>
    <mergeCell ref="C76:H76"/>
    <mergeCell ref="A74:F74"/>
    <mergeCell ref="A86:A90"/>
    <mergeCell ref="C92:J92"/>
    <mergeCell ref="K92:L92"/>
    <mergeCell ref="C95:D95"/>
    <mergeCell ref="A1:I1"/>
    <mergeCell ref="C7:F7"/>
    <mergeCell ref="H10:I10"/>
    <mergeCell ref="C10:G10"/>
    <mergeCell ref="C8:F8"/>
    <mergeCell ref="C6:F6"/>
    <mergeCell ref="G6:M6"/>
    <mergeCell ref="C3:F3"/>
    <mergeCell ref="C4:F4"/>
    <mergeCell ref="L9:N10"/>
    <mergeCell ref="O12:Q12"/>
    <mergeCell ref="O13:Q13"/>
    <mergeCell ref="O15:Q15"/>
    <mergeCell ref="O19:Q19"/>
    <mergeCell ref="O14:Q14"/>
    <mergeCell ref="G4:M4"/>
    <mergeCell ref="G5:M5"/>
    <mergeCell ref="C13:G13"/>
    <mergeCell ref="C5:F5"/>
    <mergeCell ref="H11:I11"/>
    <mergeCell ref="C12:G12"/>
    <mergeCell ref="H13:I13"/>
    <mergeCell ref="G7:M7"/>
    <mergeCell ref="J11:K11"/>
    <mergeCell ref="L11:N11"/>
    <mergeCell ref="J12:K12"/>
    <mergeCell ref="J13:K13"/>
    <mergeCell ref="H12:I12"/>
    <mergeCell ref="C14:G14"/>
    <mergeCell ref="H14:I14"/>
    <mergeCell ref="L14:N14"/>
    <mergeCell ref="L15:N15"/>
    <mergeCell ref="J14:K14"/>
    <mergeCell ref="C15:G15"/>
    <mergeCell ref="J15:K15"/>
    <mergeCell ref="A11:A18"/>
    <mergeCell ref="O31:Q31"/>
    <mergeCell ref="A22:I22"/>
    <mergeCell ref="A23:A24"/>
    <mergeCell ref="O20:Q20"/>
    <mergeCell ref="L18:N18"/>
    <mergeCell ref="H15:I15"/>
    <mergeCell ref="L12:N12"/>
    <mergeCell ref="L13:N13"/>
    <mergeCell ref="J17:K17"/>
    <mergeCell ref="K33:M33"/>
    <mergeCell ref="C26:F26"/>
    <mergeCell ref="D27:H27"/>
    <mergeCell ref="L16:N16"/>
    <mergeCell ref="H16:I16"/>
    <mergeCell ref="J16:K16"/>
    <mergeCell ref="L17:N17"/>
    <mergeCell ref="J20:K20"/>
    <mergeCell ref="J23:K24"/>
    <mergeCell ref="M29:N29"/>
    <mergeCell ref="J40:N40"/>
    <mergeCell ref="J34:K34"/>
    <mergeCell ref="P38:Q38"/>
    <mergeCell ref="L34:N34"/>
    <mergeCell ref="M39:N39"/>
    <mergeCell ref="M38:N38"/>
    <mergeCell ref="O34:Q34"/>
    <mergeCell ref="P41:Q41"/>
    <mergeCell ref="O32:Q32"/>
    <mergeCell ref="C55:H55"/>
    <mergeCell ref="O60:Q60"/>
    <mergeCell ref="P59:Q59"/>
    <mergeCell ref="C57:H57"/>
    <mergeCell ref="M55:N55"/>
    <mergeCell ref="P56:Q56"/>
    <mergeCell ref="C56:H56"/>
    <mergeCell ref="P55:Q55"/>
    <mergeCell ref="C42:H42"/>
    <mergeCell ref="M42:N42"/>
    <mergeCell ref="M59:N59"/>
    <mergeCell ref="F69:G69"/>
    <mergeCell ref="B68:D68"/>
    <mergeCell ref="B69:D69"/>
    <mergeCell ref="C60:H60"/>
    <mergeCell ref="J63:Q64"/>
    <mergeCell ref="M65:N65"/>
    <mergeCell ref="M60:N60"/>
    <mergeCell ref="C61:Q61"/>
    <mergeCell ref="A62:H62"/>
    <mergeCell ref="C65:H65"/>
    <mergeCell ref="M72:N72"/>
    <mergeCell ref="M71:N71"/>
    <mergeCell ref="C72:I73"/>
    <mergeCell ref="C71:H71"/>
    <mergeCell ref="C70:H70"/>
    <mergeCell ref="M70:N70"/>
    <mergeCell ref="B66:Q66"/>
    <mergeCell ref="E96:Q96"/>
    <mergeCell ref="P95:Q95"/>
    <mergeCell ref="C96:D96"/>
    <mergeCell ref="O78:Q78"/>
    <mergeCell ref="M84:N84"/>
    <mergeCell ref="O84:Q84"/>
    <mergeCell ref="C84:H84"/>
    <mergeCell ref="M78:N78"/>
    <mergeCell ref="C87:Q90"/>
    <mergeCell ref="C79:Q82"/>
  </mergeCells>
  <printOptions horizontalCentered="1"/>
  <pageMargins left="0.25" right="0.25" top="1" bottom="0.5" header="0.5" footer="0.5"/>
  <pageSetup horizontalDpi="600" verticalDpi="600" orientation="portrait" scale="67" r:id="rId2"/>
  <headerFooter alignWithMargins="0">
    <oddHeader>&amp;L&amp;12Effective as of 7/22/2008&amp;C&amp;14State of Tennessee - Department of Human Services&amp;"Arial,Bold"
Child Support Worksheet&amp;R&amp;12&amp;D - &amp;T</oddHeader>
    <oddFooter>&amp;C&amp;"Times New Roman,Regular"&amp;12Income Shares Worksheet - Page &amp;P&amp;RHS-2968 - &amp;F</oddFooter>
  </headerFooter>
  <rowBreaks count="1" manualBreakCount="1">
    <brk id="45" max="255" man="1"/>
  </rowBreaks>
  <drawing r:id="rId1"/>
</worksheet>
</file>

<file path=xl/worksheets/sheet2.xml><?xml version="1.0" encoding="utf-8"?>
<worksheet xmlns="http://schemas.openxmlformats.org/spreadsheetml/2006/main" xmlns:r="http://schemas.openxmlformats.org/officeDocument/2006/relationships">
  <sheetPr codeName="Sheet2"/>
  <dimension ref="A1:U52"/>
  <sheetViews>
    <sheetView zoomScalePageLayoutView="0" workbookViewId="0" topLeftCell="A1">
      <selection activeCell="C19" sqref="C19:D19"/>
    </sheetView>
  </sheetViews>
  <sheetFormatPr defaultColWidth="9.140625" defaultRowHeight="16.5" customHeight="1"/>
  <cols>
    <col min="1" max="1" width="26.7109375" style="33" customWidth="1"/>
    <col min="2" max="2" width="4.7109375" style="32" customWidth="1"/>
    <col min="3" max="3" width="15.7109375" style="28" customWidth="1"/>
    <col min="4" max="4" width="17.140625" style="28" customWidth="1"/>
    <col min="5" max="5" width="10.7109375" style="28" customWidth="1"/>
    <col min="6" max="6" width="2.7109375" style="28" customWidth="1"/>
    <col min="7" max="7" width="1.7109375" style="28" customWidth="1"/>
    <col min="8" max="8" width="4.28125" style="28" customWidth="1"/>
    <col min="9" max="9" width="3.7109375" style="28" customWidth="1"/>
    <col min="10" max="10" width="1.7109375" style="29" customWidth="1"/>
    <col min="11" max="11" width="12.7109375" style="30" customWidth="1"/>
    <col min="12" max="12" width="1.7109375" style="30" customWidth="1"/>
    <col min="13" max="13" width="7.7109375" style="30" customWidth="1"/>
    <col min="14" max="14" width="6.421875" style="37" customWidth="1"/>
    <col min="15" max="15" width="6.00390625" style="31" customWidth="1"/>
    <col min="16" max="16" width="7.57421875" style="31" customWidth="1"/>
    <col min="17" max="18" width="9.140625" style="19" customWidth="1"/>
    <col min="19" max="16384" width="9.140625" style="17" customWidth="1"/>
  </cols>
  <sheetData>
    <row r="1" spans="1:21" s="1" customFormat="1" ht="16.5" customHeight="1">
      <c r="A1" s="422" t="s">
        <v>132</v>
      </c>
      <c r="B1" s="423"/>
      <c r="C1" s="423"/>
      <c r="D1" s="423"/>
      <c r="E1" s="423"/>
      <c r="F1" s="423"/>
      <c r="G1" s="423"/>
      <c r="H1" s="423"/>
      <c r="I1" s="423"/>
      <c r="J1" s="423"/>
      <c r="K1" s="164"/>
      <c r="L1" s="164"/>
      <c r="M1" s="164"/>
      <c r="N1" s="622"/>
      <c r="O1" s="623"/>
      <c r="P1" s="623"/>
      <c r="Q1" s="7"/>
      <c r="R1" s="15"/>
      <c r="S1" s="14"/>
      <c r="T1" s="14"/>
      <c r="U1" s="14"/>
    </row>
    <row r="2" spans="1:21" s="35" customFormat="1" ht="16.5" customHeight="1">
      <c r="A2" s="41"/>
      <c r="B2" s="165"/>
      <c r="C2" s="165"/>
      <c r="D2" s="165"/>
      <c r="E2" s="165"/>
      <c r="F2" s="165"/>
      <c r="G2" s="165"/>
      <c r="H2" s="165"/>
      <c r="I2" s="166"/>
      <c r="J2" s="166"/>
      <c r="K2" s="166"/>
      <c r="L2" s="167"/>
      <c r="M2" s="167"/>
      <c r="N2" s="168" t="s">
        <v>144</v>
      </c>
      <c r="O2" s="168" t="s">
        <v>145</v>
      </c>
      <c r="P2" s="168" t="s">
        <v>103</v>
      </c>
      <c r="S2" s="24"/>
      <c r="T2" s="24"/>
      <c r="U2" s="24"/>
    </row>
    <row r="3" spans="1:21" s="12" customFormat="1" ht="16.5" customHeight="1">
      <c r="A3" s="41" t="s">
        <v>133</v>
      </c>
      <c r="B3" s="209"/>
      <c r="C3" s="421" t="s">
        <v>131</v>
      </c>
      <c r="D3" s="421"/>
      <c r="E3" s="624">
        <f>IF(MOTHERNAME&gt;"",MOTHERNAME,"")</f>
      </c>
      <c r="F3" s="624"/>
      <c r="G3" s="624"/>
      <c r="H3" s="624"/>
      <c r="I3" s="624"/>
      <c r="J3" s="624"/>
      <c r="K3" s="624"/>
      <c r="L3" s="624"/>
      <c r="M3" s="625"/>
      <c r="N3" s="626">
        <f>IF(MOTHERPRP&gt;"",MOTHERPRP,"")</f>
      </c>
      <c r="O3" s="626">
        <f>IF(MOTHERARP&gt;"",MOTHERARP,"")</f>
      </c>
      <c r="P3" s="170">
        <f>IF(MOTHERSPLIT&gt;"",MOTHERSPLIT,"")</f>
      </c>
      <c r="Q3" s="3"/>
      <c r="R3" s="497"/>
      <c r="S3" s="497"/>
      <c r="T3" s="497"/>
      <c r="U3" s="497"/>
    </row>
    <row r="4" spans="1:21" s="1" customFormat="1" ht="16.5" customHeight="1">
      <c r="A4" s="41" t="s">
        <v>134</v>
      </c>
      <c r="B4" s="209"/>
      <c r="C4" s="421" t="s">
        <v>130</v>
      </c>
      <c r="D4" s="421"/>
      <c r="E4" s="624">
        <f>IF(FATHERNAME&gt;"",FATHERNAME,"")</f>
      </c>
      <c r="F4" s="624"/>
      <c r="G4" s="624"/>
      <c r="H4" s="624"/>
      <c r="I4" s="624"/>
      <c r="J4" s="624"/>
      <c r="K4" s="624"/>
      <c r="L4" s="624"/>
      <c r="M4" s="625"/>
      <c r="N4" s="626">
        <f>IF(FATHERPRP&gt;"",FATHERPRP,"")</f>
      </c>
      <c r="O4" s="626">
        <f>IF(FATHERARP&gt;"",FATHERARP,"")</f>
      </c>
      <c r="P4" s="170">
        <f>IF(FATHERSPLIT&gt;"",FATHERSPLIT,"")</f>
      </c>
      <c r="Q4" s="3"/>
      <c r="R4" s="21"/>
      <c r="S4" s="21"/>
      <c r="T4" s="21"/>
      <c r="U4" s="21"/>
    </row>
    <row r="5" spans="1:21" s="1" customFormat="1" ht="16.5" customHeight="1">
      <c r="A5" s="41" t="s">
        <v>148</v>
      </c>
      <c r="B5" s="209"/>
      <c r="C5" s="421" t="s">
        <v>129</v>
      </c>
      <c r="D5" s="421"/>
      <c r="E5" s="624">
        <f>IF(CARETAKERNAME&gt;"",CARETAKERNAME,"")</f>
      </c>
      <c r="F5" s="624"/>
      <c r="G5" s="624"/>
      <c r="H5" s="624"/>
      <c r="I5" s="624"/>
      <c r="J5" s="624"/>
      <c r="K5" s="624"/>
      <c r="L5" s="624"/>
      <c r="M5" s="625"/>
      <c r="N5" s="626">
        <f>IF(CARETAKERPRP&gt;"",CARETAKERPRP,"")</f>
      </c>
      <c r="O5" s="626"/>
      <c r="P5" s="170"/>
      <c r="Q5" s="3"/>
      <c r="R5" s="21"/>
      <c r="S5" s="21"/>
      <c r="T5" s="21"/>
      <c r="U5" s="21"/>
    </row>
    <row r="6" spans="1:21" s="1" customFormat="1" ht="16.5" customHeight="1">
      <c r="A6" s="41" t="s">
        <v>149</v>
      </c>
      <c r="B6" s="209"/>
      <c r="C6" s="421" t="s">
        <v>127</v>
      </c>
      <c r="D6" s="421"/>
      <c r="E6" s="627">
        <f>IF(CASE&gt;"",CASE,"")</f>
      </c>
      <c r="F6" s="627"/>
      <c r="G6" s="627"/>
      <c r="H6" s="627"/>
      <c r="I6" s="627"/>
      <c r="J6" s="627"/>
      <c r="K6" s="627"/>
      <c r="L6" s="627"/>
      <c r="M6" s="627"/>
      <c r="N6" s="171"/>
      <c r="O6" s="171"/>
      <c r="P6" s="171"/>
      <c r="Q6" s="2"/>
      <c r="R6" s="21"/>
      <c r="S6" s="21"/>
      <c r="T6" s="21"/>
      <c r="U6" s="21"/>
    </row>
    <row r="7" spans="1:21" s="1" customFormat="1" ht="16.5" customHeight="1">
      <c r="A7" s="41" t="s">
        <v>150</v>
      </c>
      <c r="B7" s="209"/>
      <c r="C7" s="421" t="s">
        <v>89</v>
      </c>
      <c r="D7" s="421"/>
      <c r="E7" s="624">
        <f>IF(DOCKET&gt;"",DOCKET,"")</f>
      </c>
      <c r="F7" s="624"/>
      <c r="G7" s="624"/>
      <c r="H7" s="624"/>
      <c r="I7" s="624"/>
      <c r="J7" s="624"/>
      <c r="K7" s="624"/>
      <c r="L7" s="624"/>
      <c r="M7" s="624"/>
      <c r="N7" s="171"/>
      <c r="O7" s="171"/>
      <c r="P7" s="171"/>
      <c r="Q7" s="2"/>
      <c r="R7" s="13"/>
      <c r="S7" s="14"/>
      <c r="T7" s="14"/>
      <c r="U7" s="14"/>
    </row>
    <row r="8" spans="1:21" s="1" customFormat="1" ht="16.5" customHeight="1">
      <c r="A8" s="41"/>
      <c r="B8" s="209"/>
      <c r="C8" s="421" t="s">
        <v>128</v>
      </c>
      <c r="D8" s="421"/>
      <c r="E8" s="624">
        <f>IF(COURT&gt;"",COURT,"")</f>
      </c>
      <c r="F8" s="624"/>
      <c r="G8" s="624"/>
      <c r="H8" s="624"/>
      <c r="I8" s="624"/>
      <c r="J8" s="624"/>
      <c r="K8" s="624"/>
      <c r="L8" s="624"/>
      <c r="M8" s="624"/>
      <c r="N8" s="171"/>
      <c r="O8" s="171"/>
      <c r="P8" s="171"/>
      <c r="Q8" s="2"/>
      <c r="R8" s="15"/>
      <c r="S8" s="14"/>
      <c r="T8" s="14"/>
      <c r="U8" s="14"/>
    </row>
    <row r="9" spans="1:16" ht="16.5" customHeight="1">
      <c r="A9" s="48"/>
      <c r="B9" s="628"/>
      <c r="C9" s="629"/>
      <c r="D9" s="629"/>
      <c r="E9" s="629"/>
      <c r="F9" s="629"/>
      <c r="G9" s="629"/>
      <c r="H9" s="629"/>
      <c r="I9" s="629"/>
      <c r="J9" s="279"/>
      <c r="K9" s="262"/>
      <c r="L9" s="262"/>
      <c r="M9" s="262"/>
      <c r="N9" s="630"/>
      <c r="O9" s="282"/>
      <c r="P9" s="282"/>
    </row>
    <row r="10" spans="1:18" ht="16.5" customHeight="1">
      <c r="A10" s="496" t="s">
        <v>158</v>
      </c>
      <c r="B10" s="631"/>
      <c r="C10" s="631"/>
      <c r="D10" s="631"/>
      <c r="E10" s="631"/>
      <c r="F10" s="631"/>
      <c r="G10" s="631"/>
      <c r="H10" s="631"/>
      <c r="I10" s="632"/>
      <c r="J10" s="468" t="s">
        <v>190</v>
      </c>
      <c r="K10" s="470"/>
      <c r="L10" s="468" t="s">
        <v>191</v>
      </c>
      <c r="M10" s="633"/>
      <c r="N10" s="470"/>
      <c r="O10" s="634"/>
      <c r="P10" s="634"/>
      <c r="Q10" s="17"/>
      <c r="R10" s="17"/>
    </row>
    <row r="11" spans="1:18" ht="37.5" customHeight="1">
      <c r="A11" s="41"/>
      <c r="B11" s="174" t="s">
        <v>112</v>
      </c>
      <c r="C11" s="442" t="s">
        <v>76</v>
      </c>
      <c r="D11" s="442"/>
      <c r="E11" s="442"/>
      <c r="F11" s="442"/>
      <c r="G11" s="442"/>
      <c r="H11" s="442"/>
      <c r="I11" s="635"/>
      <c r="J11" s="471"/>
      <c r="K11" s="473"/>
      <c r="L11" s="471"/>
      <c r="M11" s="472"/>
      <c r="N11" s="473"/>
      <c r="O11" s="262"/>
      <c r="P11" s="262"/>
      <c r="Q11" s="17"/>
      <c r="R11" s="17"/>
    </row>
    <row r="12" spans="1:18" ht="16.5" customHeight="1">
      <c r="A12" s="55" t="s">
        <v>122</v>
      </c>
      <c r="B12" s="628"/>
      <c r="C12" s="321"/>
      <c r="D12" s="321"/>
      <c r="E12" s="321"/>
      <c r="F12" s="321"/>
      <c r="G12" s="321"/>
      <c r="H12" s="321"/>
      <c r="I12" s="321"/>
      <c r="J12" s="636"/>
      <c r="K12" s="636"/>
      <c r="L12" s="636"/>
      <c r="M12" s="637"/>
      <c r="N12" s="638"/>
      <c r="O12" s="282"/>
      <c r="P12" s="282"/>
      <c r="Q12" s="17"/>
      <c r="R12" s="17"/>
    </row>
    <row r="13" spans="1:18" ht="16.5" customHeight="1" thickBot="1">
      <c r="A13" s="55" t="s">
        <v>123</v>
      </c>
      <c r="B13" s="628"/>
      <c r="C13" s="321"/>
      <c r="D13" s="321"/>
      <c r="E13" s="321"/>
      <c r="F13" s="321"/>
      <c r="G13" s="321"/>
      <c r="H13" s="321"/>
      <c r="I13" s="321"/>
      <c r="J13" s="639"/>
      <c r="K13" s="640"/>
      <c r="L13" s="639"/>
      <c r="M13" s="641"/>
      <c r="N13" s="642"/>
      <c r="O13" s="282"/>
      <c r="P13" s="282"/>
      <c r="Q13" s="17"/>
      <c r="R13" s="17"/>
    </row>
    <row r="14" spans="1:18" ht="16.5" customHeight="1" thickBot="1">
      <c r="A14" s="55"/>
      <c r="B14" s="628">
        <v>1</v>
      </c>
      <c r="C14" s="321" t="s">
        <v>223</v>
      </c>
      <c r="D14" s="321"/>
      <c r="E14" s="321"/>
      <c r="F14" s="321"/>
      <c r="G14" s="321"/>
      <c r="H14" s="321"/>
      <c r="I14" s="321"/>
      <c r="J14" s="643" t="s">
        <v>86</v>
      </c>
      <c r="K14" s="644">
        <v>0</v>
      </c>
      <c r="L14" s="645" t="s">
        <v>86</v>
      </c>
      <c r="M14" s="646">
        <v>0</v>
      </c>
      <c r="N14" s="647"/>
      <c r="O14" s="282"/>
      <c r="P14" s="282"/>
      <c r="Q14" s="17"/>
      <c r="R14" s="17"/>
    </row>
    <row r="15" spans="1:18" ht="16.5" customHeight="1">
      <c r="A15" s="48"/>
      <c r="B15" s="628"/>
      <c r="C15" s="629"/>
      <c r="D15" s="629"/>
      <c r="E15" s="629"/>
      <c r="F15" s="629"/>
      <c r="G15" s="629"/>
      <c r="H15" s="629"/>
      <c r="I15" s="629"/>
      <c r="J15" s="172"/>
      <c r="K15" s="648"/>
      <c r="L15" s="648"/>
      <c r="M15" s="648"/>
      <c r="N15" s="649"/>
      <c r="O15" s="282"/>
      <c r="P15" s="282"/>
      <c r="Q15" s="17"/>
      <c r="R15" s="17"/>
    </row>
    <row r="16" spans="1:18" ht="16.5" customHeight="1">
      <c r="A16" s="58" t="s">
        <v>151</v>
      </c>
      <c r="B16" s="628">
        <v>2</v>
      </c>
      <c r="C16" s="321" t="s">
        <v>57</v>
      </c>
      <c r="D16" s="321"/>
      <c r="E16" s="321"/>
      <c r="F16" s="321"/>
      <c r="G16" s="321"/>
      <c r="H16" s="321"/>
      <c r="I16" s="321"/>
      <c r="J16" s="321"/>
      <c r="K16" s="321"/>
      <c r="L16" s="321"/>
      <c r="M16" s="321"/>
      <c r="N16" s="278"/>
      <c r="O16" s="278"/>
      <c r="P16" s="262"/>
      <c r="Q16" s="17"/>
      <c r="R16" s="17"/>
    </row>
    <row r="17" spans="1:18" ht="6" customHeight="1">
      <c r="A17" s="58"/>
      <c r="B17" s="628"/>
      <c r="C17" s="180"/>
      <c r="D17" s="180"/>
      <c r="E17" s="180"/>
      <c r="F17" s="180"/>
      <c r="G17" s="180"/>
      <c r="H17" s="180"/>
      <c r="I17" s="180"/>
      <c r="J17" s="180"/>
      <c r="K17" s="180"/>
      <c r="L17" s="650"/>
      <c r="M17" s="650"/>
      <c r="N17" s="649"/>
      <c r="O17" s="282"/>
      <c r="P17" s="282"/>
      <c r="Q17" s="17"/>
      <c r="R17" s="17"/>
    </row>
    <row r="18" spans="1:18" ht="16.5" customHeight="1">
      <c r="A18" s="498"/>
      <c r="B18" s="651"/>
      <c r="C18" s="421" t="s">
        <v>228</v>
      </c>
      <c r="D18" s="421"/>
      <c r="E18" s="424" t="s">
        <v>85</v>
      </c>
      <c r="F18" s="424"/>
      <c r="G18" s="172"/>
      <c r="H18" s="172"/>
      <c r="I18" s="421" t="s">
        <v>229</v>
      </c>
      <c r="J18" s="421"/>
      <c r="K18" s="421"/>
      <c r="L18" s="421"/>
      <c r="M18" s="421"/>
      <c r="N18" s="421"/>
      <c r="O18" s="424" t="s">
        <v>85</v>
      </c>
      <c r="P18" s="424"/>
      <c r="Q18" s="14"/>
      <c r="R18" s="22"/>
    </row>
    <row r="19" spans="1:18" ht="16.5" customHeight="1">
      <c r="A19" s="498"/>
      <c r="B19" s="180"/>
      <c r="C19" s="419"/>
      <c r="D19" s="419"/>
      <c r="E19" s="652"/>
      <c r="F19" s="653"/>
      <c r="G19" s="654"/>
      <c r="H19" s="654"/>
      <c r="I19" s="419"/>
      <c r="J19" s="419"/>
      <c r="K19" s="419"/>
      <c r="L19" s="419"/>
      <c r="M19" s="419"/>
      <c r="N19" s="655"/>
      <c r="O19" s="652"/>
      <c r="P19" s="653"/>
      <c r="Q19" s="14"/>
      <c r="R19" s="22"/>
    </row>
    <row r="20" spans="1:18" ht="16.5" customHeight="1">
      <c r="A20" s="498"/>
      <c r="B20" s="180"/>
      <c r="C20" s="656"/>
      <c r="D20" s="657"/>
      <c r="E20" s="658"/>
      <c r="F20" s="317"/>
      <c r="G20" s="654"/>
      <c r="H20" s="654"/>
      <c r="I20" s="656"/>
      <c r="J20" s="656"/>
      <c r="K20" s="656"/>
      <c r="L20" s="656"/>
      <c r="M20" s="656"/>
      <c r="N20" s="657"/>
      <c r="O20" s="658"/>
      <c r="P20" s="317"/>
      <c r="Q20" s="14"/>
      <c r="R20" s="22"/>
    </row>
    <row r="21" spans="1:18" ht="16.5" customHeight="1">
      <c r="A21" s="498"/>
      <c r="B21" s="180"/>
      <c r="C21" s="656"/>
      <c r="D21" s="657"/>
      <c r="E21" s="652"/>
      <c r="F21" s="653"/>
      <c r="G21" s="654"/>
      <c r="H21" s="654"/>
      <c r="I21" s="656"/>
      <c r="J21" s="656"/>
      <c r="K21" s="656"/>
      <c r="L21" s="656"/>
      <c r="M21" s="656"/>
      <c r="N21" s="657"/>
      <c r="O21" s="652"/>
      <c r="P21" s="653"/>
      <c r="Q21" s="14"/>
      <c r="R21" s="22"/>
    </row>
    <row r="22" spans="1:18" ht="16.5" customHeight="1">
      <c r="A22" s="498"/>
      <c r="B22" s="180"/>
      <c r="C22" s="656"/>
      <c r="D22" s="657"/>
      <c r="E22" s="652"/>
      <c r="F22" s="653"/>
      <c r="G22" s="654"/>
      <c r="H22" s="654"/>
      <c r="I22" s="656"/>
      <c r="J22" s="656"/>
      <c r="K22" s="656"/>
      <c r="L22" s="656"/>
      <c r="M22" s="656"/>
      <c r="N22" s="657"/>
      <c r="O22" s="652"/>
      <c r="P22" s="653"/>
      <c r="Q22" s="14"/>
      <c r="R22" s="22"/>
    </row>
    <row r="23" spans="1:18" ht="16.5" customHeight="1">
      <c r="A23" s="498"/>
      <c r="B23" s="180"/>
      <c r="C23" s="656"/>
      <c r="D23" s="657"/>
      <c r="E23" s="652"/>
      <c r="F23" s="653"/>
      <c r="G23" s="654"/>
      <c r="H23" s="654"/>
      <c r="I23" s="656"/>
      <c r="J23" s="656"/>
      <c r="K23" s="656"/>
      <c r="L23" s="656"/>
      <c r="M23" s="656"/>
      <c r="N23" s="657"/>
      <c r="O23" s="652"/>
      <c r="P23" s="653"/>
      <c r="Q23" s="17"/>
      <c r="R23" s="17"/>
    </row>
    <row r="24" spans="1:18" ht="16.5" customHeight="1">
      <c r="A24" s="498"/>
      <c r="B24" s="628"/>
      <c r="C24" s="659"/>
      <c r="D24" s="659"/>
      <c r="E24" s="659"/>
      <c r="F24" s="660"/>
      <c r="G24" s="172"/>
      <c r="H24" s="172"/>
      <c r="I24" s="661"/>
      <c r="J24" s="661"/>
      <c r="K24" s="661"/>
      <c r="L24" s="661"/>
      <c r="M24" s="661"/>
      <c r="N24" s="661"/>
      <c r="O24" s="661"/>
      <c r="P24" s="662"/>
      <c r="Q24" s="17"/>
      <c r="R24" s="17"/>
    </row>
    <row r="25" spans="1:18" ht="16.5" customHeight="1">
      <c r="A25" s="498"/>
      <c r="B25" s="628">
        <v>3</v>
      </c>
      <c r="C25" s="321" t="s">
        <v>125</v>
      </c>
      <c r="D25" s="321"/>
      <c r="E25" s="321"/>
      <c r="F25" s="321"/>
      <c r="G25" s="321"/>
      <c r="H25" s="321"/>
      <c r="I25" s="482"/>
      <c r="J25" s="191" t="s">
        <v>102</v>
      </c>
      <c r="K25" s="663">
        <v>0</v>
      </c>
      <c r="L25" s="193" t="s">
        <v>102</v>
      </c>
      <c r="M25" s="664">
        <v>0</v>
      </c>
      <c r="N25" s="665"/>
      <c r="O25" s="666"/>
      <c r="P25" s="667"/>
      <c r="Q25" s="17"/>
      <c r="R25" s="17"/>
    </row>
    <row r="26" spans="1:18" ht="33" customHeight="1" thickBot="1">
      <c r="A26" s="62"/>
      <c r="B26" s="628">
        <v>4</v>
      </c>
      <c r="C26" s="321" t="s">
        <v>61</v>
      </c>
      <c r="D26" s="321"/>
      <c r="E26" s="321"/>
      <c r="F26" s="321"/>
      <c r="G26" s="321"/>
      <c r="H26" s="321"/>
      <c r="I26" s="482"/>
      <c r="J26" s="668" t="s">
        <v>86</v>
      </c>
      <c r="K26" s="669">
        <v>0</v>
      </c>
      <c r="L26" s="670" t="s">
        <v>86</v>
      </c>
      <c r="M26" s="671">
        <v>0</v>
      </c>
      <c r="N26" s="672"/>
      <c r="O26" s="282"/>
      <c r="P26" s="282"/>
      <c r="Q26" s="17"/>
      <c r="R26" s="17"/>
    </row>
    <row r="27" spans="1:18" ht="16.5" customHeight="1" thickBot="1">
      <c r="A27" s="48"/>
      <c r="B27" s="628">
        <v>5</v>
      </c>
      <c r="C27" s="321" t="s">
        <v>62</v>
      </c>
      <c r="D27" s="321"/>
      <c r="E27" s="321"/>
      <c r="F27" s="321"/>
      <c r="G27" s="321"/>
      <c r="H27" s="321"/>
      <c r="I27" s="673"/>
      <c r="J27" s="674" t="s">
        <v>86</v>
      </c>
      <c r="K27" s="675">
        <v>0</v>
      </c>
      <c r="L27" s="676" t="s">
        <v>86</v>
      </c>
      <c r="M27" s="677">
        <v>0</v>
      </c>
      <c r="N27" s="678"/>
      <c r="O27" s="282"/>
      <c r="P27" s="282"/>
      <c r="Q27" s="17"/>
      <c r="R27" s="17"/>
    </row>
    <row r="28" spans="1:18" ht="16.5" customHeight="1">
      <c r="A28" s="48"/>
      <c r="B28" s="628"/>
      <c r="C28" s="180"/>
      <c r="D28" s="180"/>
      <c r="E28" s="180"/>
      <c r="F28" s="180"/>
      <c r="G28" s="172"/>
      <c r="H28" s="172"/>
      <c r="I28" s="679"/>
      <c r="J28" s="648"/>
      <c r="K28" s="679"/>
      <c r="L28" s="262"/>
      <c r="M28" s="262"/>
      <c r="N28" s="630"/>
      <c r="O28" s="282"/>
      <c r="P28" s="282"/>
      <c r="Q28" s="17"/>
      <c r="R28" s="17"/>
    </row>
    <row r="29" spans="1:18" ht="16.5" customHeight="1">
      <c r="A29" s="62" t="s">
        <v>156</v>
      </c>
      <c r="B29" s="628">
        <v>6</v>
      </c>
      <c r="C29" s="321" t="s">
        <v>58</v>
      </c>
      <c r="D29" s="321"/>
      <c r="E29" s="321"/>
      <c r="F29" s="321"/>
      <c r="G29" s="321"/>
      <c r="H29" s="321"/>
      <c r="I29" s="321"/>
      <c r="J29" s="321"/>
      <c r="K29" s="321"/>
      <c r="L29" s="321"/>
      <c r="M29" s="321"/>
      <c r="N29" s="680"/>
      <c r="O29" s="172"/>
      <c r="P29" s="172"/>
      <c r="Q29" s="14"/>
      <c r="R29" s="22"/>
    </row>
    <row r="30" spans="1:18" ht="6" customHeight="1">
      <c r="A30" s="58"/>
      <c r="B30" s="628"/>
      <c r="C30" s="180"/>
      <c r="D30" s="180"/>
      <c r="E30" s="180"/>
      <c r="F30" s="180"/>
      <c r="G30" s="180"/>
      <c r="H30" s="180"/>
      <c r="I30" s="180"/>
      <c r="J30" s="180"/>
      <c r="K30" s="180"/>
      <c r="L30" s="650"/>
      <c r="M30" s="650"/>
      <c r="N30" s="680"/>
      <c r="O30" s="172"/>
      <c r="P30" s="172"/>
      <c r="Q30" s="14"/>
      <c r="R30" s="22"/>
    </row>
    <row r="31" spans="1:18" ht="16.5" customHeight="1">
      <c r="A31" s="48"/>
      <c r="B31" s="651"/>
      <c r="C31" s="421"/>
      <c r="D31" s="421"/>
      <c r="E31" s="424"/>
      <c r="F31" s="424"/>
      <c r="G31" s="172"/>
      <c r="H31" s="172"/>
      <c r="I31" s="421"/>
      <c r="J31" s="421"/>
      <c r="K31" s="421"/>
      <c r="L31" s="421"/>
      <c r="M31" s="421"/>
      <c r="N31" s="421"/>
      <c r="O31" s="424"/>
      <c r="P31" s="424"/>
      <c r="Q31" s="14"/>
      <c r="R31" s="22"/>
    </row>
    <row r="32" spans="1:18" ht="16.5" customHeight="1">
      <c r="A32" s="48"/>
      <c r="B32" s="180"/>
      <c r="C32" s="419"/>
      <c r="D32" s="419"/>
      <c r="E32" s="652"/>
      <c r="F32" s="653"/>
      <c r="G32" s="654"/>
      <c r="H32" s="654"/>
      <c r="I32" s="419"/>
      <c r="J32" s="419"/>
      <c r="K32" s="419"/>
      <c r="L32" s="419"/>
      <c r="M32" s="419"/>
      <c r="N32" s="655"/>
      <c r="O32" s="652"/>
      <c r="P32" s="653"/>
      <c r="Q32" s="14"/>
      <c r="R32" s="22"/>
    </row>
    <row r="33" spans="1:18" ht="16.5" customHeight="1">
      <c r="A33" s="48"/>
      <c r="B33" s="180"/>
      <c r="C33" s="656"/>
      <c r="D33" s="657"/>
      <c r="E33" s="658"/>
      <c r="F33" s="317"/>
      <c r="G33" s="654"/>
      <c r="H33" s="654"/>
      <c r="I33" s="656"/>
      <c r="J33" s="656"/>
      <c r="K33" s="656"/>
      <c r="L33" s="656"/>
      <c r="M33" s="656"/>
      <c r="N33" s="657"/>
      <c r="O33" s="658"/>
      <c r="P33" s="317"/>
      <c r="Q33" s="14"/>
      <c r="R33" s="22"/>
    </row>
    <row r="34" spans="1:18" ht="16.5" customHeight="1">
      <c r="A34" s="41"/>
      <c r="B34" s="180"/>
      <c r="C34" s="656"/>
      <c r="D34" s="657"/>
      <c r="E34" s="652"/>
      <c r="F34" s="653"/>
      <c r="G34" s="654"/>
      <c r="H34" s="654"/>
      <c r="I34" s="656"/>
      <c r="J34" s="656"/>
      <c r="K34" s="656"/>
      <c r="L34" s="656"/>
      <c r="M34" s="656"/>
      <c r="N34" s="657"/>
      <c r="O34" s="652"/>
      <c r="P34" s="653"/>
      <c r="Q34" s="14"/>
      <c r="R34" s="22"/>
    </row>
    <row r="35" spans="1:18" ht="16.5" customHeight="1">
      <c r="A35" s="41"/>
      <c r="B35" s="180"/>
      <c r="C35" s="656"/>
      <c r="D35" s="657"/>
      <c r="E35" s="652"/>
      <c r="F35" s="653"/>
      <c r="G35" s="654"/>
      <c r="H35" s="654"/>
      <c r="I35" s="656"/>
      <c r="J35" s="656"/>
      <c r="K35" s="656"/>
      <c r="L35" s="656"/>
      <c r="M35" s="656"/>
      <c r="N35" s="657"/>
      <c r="O35" s="652"/>
      <c r="P35" s="653"/>
      <c r="Q35" s="14"/>
      <c r="R35" s="22"/>
    </row>
    <row r="36" spans="1:18" ht="16.5" customHeight="1">
      <c r="A36" s="48"/>
      <c r="B36" s="180"/>
      <c r="C36" s="656"/>
      <c r="D36" s="657"/>
      <c r="E36" s="652"/>
      <c r="F36" s="653"/>
      <c r="G36" s="654"/>
      <c r="H36" s="654"/>
      <c r="I36" s="656"/>
      <c r="J36" s="656"/>
      <c r="K36" s="656"/>
      <c r="L36" s="656"/>
      <c r="M36" s="656"/>
      <c r="N36" s="657"/>
      <c r="O36" s="652"/>
      <c r="P36" s="653"/>
      <c r="Q36" s="17"/>
      <c r="R36" s="17"/>
    </row>
    <row r="37" spans="1:18" ht="16.5" customHeight="1">
      <c r="A37" s="48"/>
      <c r="B37" s="628"/>
      <c r="C37" s="172"/>
      <c r="D37" s="172"/>
      <c r="E37" s="172"/>
      <c r="F37" s="172"/>
      <c r="G37" s="172"/>
      <c r="H37" s="172"/>
      <c r="I37" s="172"/>
      <c r="J37" s="172"/>
      <c r="K37" s="172"/>
      <c r="L37" s="172"/>
      <c r="M37" s="172"/>
      <c r="N37" s="630"/>
      <c r="O37" s="282"/>
      <c r="P37" s="282"/>
      <c r="Q37" s="17"/>
      <c r="R37" s="17"/>
    </row>
    <row r="38" spans="1:18" ht="16.5" customHeight="1">
      <c r="A38" s="54"/>
      <c r="B38" s="628">
        <v>7</v>
      </c>
      <c r="C38" s="321" t="s">
        <v>126</v>
      </c>
      <c r="D38" s="321"/>
      <c r="E38" s="321"/>
      <c r="F38" s="321"/>
      <c r="G38" s="321"/>
      <c r="H38" s="321"/>
      <c r="I38" s="482"/>
      <c r="J38" s="193" t="s">
        <v>102</v>
      </c>
      <c r="K38" s="681">
        <v>0</v>
      </c>
      <c r="L38" s="193" t="s">
        <v>102</v>
      </c>
      <c r="M38" s="664">
        <v>0</v>
      </c>
      <c r="N38" s="665"/>
      <c r="O38" s="666"/>
      <c r="P38" s="682"/>
      <c r="Q38" s="17"/>
      <c r="R38" s="17"/>
    </row>
    <row r="39" spans="1:18" ht="16.5" customHeight="1">
      <c r="A39" s="48"/>
      <c r="B39" s="628">
        <v>8</v>
      </c>
      <c r="C39" s="321" t="s">
        <v>152</v>
      </c>
      <c r="D39" s="321"/>
      <c r="E39" s="321"/>
      <c r="F39" s="321"/>
      <c r="G39" s="321"/>
      <c r="H39" s="321"/>
      <c r="I39" s="482"/>
      <c r="J39" s="185" t="s">
        <v>86</v>
      </c>
      <c r="K39" s="186"/>
      <c r="L39" s="184" t="s">
        <v>86</v>
      </c>
      <c r="M39" s="379"/>
      <c r="N39" s="380"/>
      <c r="O39" s="282"/>
      <c r="P39" s="282"/>
      <c r="Q39" s="17"/>
      <c r="R39" s="17"/>
    </row>
    <row r="40" spans="1:18" ht="33" customHeight="1">
      <c r="A40" s="48"/>
      <c r="B40" s="628">
        <v>9</v>
      </c>
      <c r="C40" s="321" t="s">
        <v>59</v>
      </c>
      <c r="D40" s="321"/>
      <c r="E40" s="321"/>
      <c r="F40" s="321"/>
      <c r="G40" s="321"/>
      <c r="H40" s="321"/>
      <c r="I40" s="482"/>
      <c r="J40" s="193" t="s">
        <v>86</v>
      </c>
      <c r="K40" s="194">
        <v>0</v>
      </c>
      <c r="L40" s="683" t="s">
        <v>86</v>
      </c>
      <c r="M40" s="347">
        <v>0</v>
      </c>
      <c r="N40" s="348"/>
      <c r="O40" s="282"/>
      <c r="P40" s="282"/>
      <c r="Q40" s="17"/>
      <c r="R40" s="17"/>
    </row>
    <row r="41" spans="1:18" ht="16.5" customHeight="1" thickBot="1">
      <c r="A41" s="48"/>
      <c r="B41" s="628" t="s">
        <v>55</v>
      </c>
      <c r="C41" s="321" t="s">
        <v>60</v>
      </c>
      <c r="D41" s="321"/>
      <c r="E41" s="321"/>
      <c r="F41" s="321"/>
      <c r="G41" s="321"/>
      <c r="H41" s="321"/>
      <c r="I41" s="482"/>
      <c r="J41" s="191" t="s">
        <v>86</v>
      </c>
      <c r="K41" s="684">
        <v>0</v>
      </c>
      <c r="L41" s="685" t="s">
        <v>86</v>
      </c>
      <c r="M41" s="686">
        <v>0</v>
      </c>
      <c r="N41" s="687"/>
      <c r="O41" s="282"/>
      <c r="P41" s="282"/>
      <c r="Q41" s="17"/>
      <c r="R41" s="17"/>
    </row>
    <row r="42" spans="1:16" ht="16.5" customHeight="1" thickBot="1">
      <c r="A42" s="64"/>
      <c r="B42" s="688" t="s">
        <v>56</v>
      </c>
      <c r="C42" s="321" t="s">
        <v>153</v>
      </c>
      <c r="D42" s="321"/>
      <c r="E42" s="321"/>
      <c r="F42" s="321"/>
      <c r="G42" s="321"/>
      <c r="H42" s="321"/>
      <c r="I42" s="673"/>
      <c r="J42" s="674" t="s">
        <v>86</v>
      </c>
      <c r="K42" s="689">
        <v>0</v>
      </c>
      <c r="L42" s="690" t="s">
        <v>86</v>
      </c>
      <c r="M42" s="366">
        <v>0</v>
      </c>
      <c r="N42" s="367"/>
      <c r="O42" s="282"/>
      <c r="P42" s="282"/>
    </row>
    <row r="43" spans="1:16" ht="16.5" customHeight="1">
      <c r="A43" s="66"/>
      <c r="B43" s="232"/>
      <c r="C43" s="691"/>
      <c r="D43" s="691"/>
      <c r="E43" s="691"/>
      <c r="F43" s="691"/>
      <c r="G43" s="691"/>
      <c r="H43" s="691"/>
      <c r="I43" s="255"/>
      <c r="J43" s="255"/>
      <c r="K43" s="255"/>
      <c r="L43" s="255"/>
      <c r="M43" s="255"/>
      <c r="N43" s="255"/>
      <c r="O43" s="255"/>
      <c r="P43" s="692"/>
    </row>
    <row r="44" spans="1:18" s="18" customFormat="1" ht="16.5" customHeight="1">
      <c r="A44" s="139"/>
      <c r="B44" s="78"/>
      <c r="C44" s="78"/>
      <c r="D44" s="78"/>
      <c r="E44" s="78"/>
      <c r="F44" s="78"/>
      <c r="G44" s="78"/>
      <c r="H44" s="78"/>
      <c r="I44" s="78"/>
      <c r="J44" s="78"/>
      <c r="K44" s="78"/>
      <c r="L44" s="78"/>
      <c r="M44" s="78"/>
      <c r="N44" s="78"/>
      <c r="O44" s="78"/>
      <c r="P44" s="78"/>
      <c r="Q44" s="20"/>
      <c r="R44" s="20"/>
    </row>
    <row r="45" spans="2:16" ht="16.5" customHeight="1">
      <c r="B45" s="49"/>
      <c r="C45" s="43"/>
      <c r="D45" s="43"/>
      <c r="E45" s="43"/>
      <c r="F45" s="43"/>
      <c r="G45" s="43"/>
      <c r="H45" s="43"/>
      <c r="I45" s="43"/>
      <c r="J45" s="43"/>
      <c r="K45" s="43"/>
      <c r="L45" s="43"/>
      <c r="M45" s="43"/>
      <c r="N45" s="53"/>
      <c r="O45" s="54"/>
      <c r="P45" s="54"/>
    </row>
    <row r="46" spans="2:16" ht="16.5" customHeight="1">
      <c r="B46" s="49"/>
      <c r="C46" s="43"/>
      <c r="D46" s="43"/>
      <c r="E46" s="43"/>
      <c r="F46" s="43"/>
      <c r="G46" s="43"/>
      <c r="H46" s="43"/>
      <c r="I46" s="43"/>
      <c r="J46" s="43"/>
      <c r="K46" s="43"/>
      <c r="L46" s="43"/>
      <c r="M46" s="43"/>
      <c r="N46" s="53"/>
      <c r="O46" s="54"/>
      <c r="P46" s="54"/>
    </row>
    <row r="47" spans="2:16" ht="16.5" customHeight="1">
      <c r="B47" s="49"/>
      <c r="C47" s="43"/>
      <c r="D47" s="43"/>
      <c r="E47" s="43"/>
      <c r="F47" s="43"/>
      <c r="G47" s="43"/>
      <c r="H47" s="43"/>
      <c r="I47" s="43"/>
      <c r="J47" s="43"/>
      <c r="K47" s="43"/>
      <c r="L47" s="43"/>
      <c r="M47" s="43"/>
      <c r="N47" s="53"/>
      <c r="O47" s="54"/>
      <c r="P47" s="54"/>
    </row>
    <row r="48" spans="2:16" ht="16.5" customHeight="1">
      <c r="B48" s="49"/>
      <c r="C48" s="43"/>
      <c r="D48" s="43"/>
      <c r="E48" s="43"/>
      <c r="F48" s="43"/>
      <c r="G48" s="43"/>
      <c r="H48" s="43"/>
      <c r="I48" s="43"/>
      <c r="J48" s="43"/>
      <c r="K48" s="43"/>
      <c r="L48" s="43"/>
      <c r="M48" s="43"/>
      <c r="N48" s="53"/>
      <c r="O48" s="54"/>
      <c r="P48" s="54"/>
    </row>
    <row r="49" spans="2:16" ht="16.5" customHeight="1">
      <c r="B49" s="49"/>
      <c r="C49" s="43"/>
      <c r="D49" s="43"/>
      <c r="E49" s="43"/>
      <c r="F49" s="43"/>
      <c r="G49" s="43"/>
      <c r="H49" s="43"/>
      <c r="I49" s="43"/>
      <c r="J49" s="43"/>
      <c r="K49" s="43"/>
      <c r="L49" s="43"/>
      <c r="M49" s="43"/>
      <c r="N49" s="53"/>
      <c r="O49" s="54"/>
      <c r="P49" s="54"/>
    </row>
    <row r="50" spans="2:16" ht="16.5" customHeight="1">
      <c r="B50" s="49"/>
      <c r="C50" s="43"/>
      <c r="D50" s="43"/>
      <c r="E50" s="43"/>
      <c r="F50" s="43"/>
      <c r="G50" s="43"/>
      <c r="H50" s="43"/>
      <c r="I50" s="43"/>
      <c r="J50" s="43"/>
      <c r="K50" s="43"/>
      <c r="L50" s="43"/>
      <c r="M50" s="43"/>
      <c r="N50" s="53"/>
      <c r="O50" s="54"/>
      <c r="P50" s="54"/>
    </row>
    <row r="51" spans="3:13" ht="16.5" customHeight="1">
      <c r="C51" s="24"/>
      <c r="D51" s="24"/>
      <c r="E51" s="24"/>
      <c r="F51" s="24"/>
      <c r="G51" s="24"/>
      <c r="H51" s="24"/>
      <c r="I51" s="24"/>
      <c r="J51" s="24"/>
      <c r="K51" s="24"/>
      <c r="L51" s="24"/>
      <c r="M51" s="24"/>
    </row>
    <row r="52" spans="3:13" ht="16.5" customHeight="1">
      <c r="C52" s="24"/>
      <c r="D52" s="24"/>
      <c r="E52" s="24"/>
      <c r="F52" s="24"/>
      <c r="G52" s="24"/>
      <c r="H52" s="24"/>
      <c r="I52" s="24"/>
      <c r="J52" s="24"/>
      <c r="K52" s="24"/>
      <c r="L52" s="24"/>
      <c r="M52" s="24"/>
    </row>
  </sheetData>
  <sheetProtection password="C482" sheet="1" objects="1" scenarios="1"/>
  <mergeCells count="94">
    <mergeCell ref="O36:P36"/>
    <mergeCell ref="O22:P22"/>
    <mergeCell ref="E18:F18"/>
    <mergeCell ref="O18:P18"/>
    <mergeCell ref="O19:P19"/>
    <mergeCell ref="O21:P21"/>
    <mergeCell ref="O23:P23"/>
    <mergeCell ref="O31:P31"/>
    <mergeCell ref="C25:I25"/>
    <mergeCell ref="C26:I26"/>
    <mergeCell ref="A18:A25"/>
    <mergeCell ref="I23:N23"/>
    <mergeCell ref="C24:E24"/>
    <mergeCell ref="C21:D21"/>
    <mergeCell ref="C22:D22"/>
    <mergeCell ref="C19:D19"/>
    <mergeCell ref="I20:N20"/>
    <mergeCell ref="A1:J1"/>
    <mergeCell ref="C3:D3"/>
    <mergeCell ref="C4:D4"/>
    <mergeCell ref="C5:D5"/>
    <mergeCell ref="E3:M3"/>
    <mergeCell ref="E4:M4"/>
    <mergeCell ref="E5:M5"/>
    <mergeCell ref="R3:U3"/>
    <mergeCell ref="E19:F19"/>
    <mergeCell ref="E8:M8"/>
    <mergeCell ref="M14:N14"/>
    <mergeCell ref="C13:I13"/>
    <mergeCell ref="C14:I14"/>
    <mergeCell ref="L10:N11"/>
    <mergeCell ref="J10:K11"/>
    <mergeCell ref="M12:N12"/>
    <mergeCell ref="M13:N13"/>
    <mergeCell ref="O34:P34"/>
    <mergeCell ref="O35:P35"/>
    <mergeCell ref="E21:F21"/>
    <mergeCell ref="E22:F22"/>
    <mergeCell ref="I31:N31"/>
    <mergeCell ref="M27:N27"/>
    <mergeCell ref="C27:I27"/>
    <mergeCell ref="C31:D31"/>
    <mergeCell ref="E23:F23"/>
    <mergeCell ref="O25:P25"/>
    <mergeCell ref="C32:D32"/>
    <mergeCell ref="C34:D34"/>
    <mergeCell ref="C41:I41"/>
    <mergeCell ref="C36:D36"/>
    <mergeCell ref="E36:F36"/>
    <mergeCell ref="I36:N36"/>
    <mergeCell ref="M41:N41"/>
    <mergeCell ref="C39:I39"/>
    <mergeCell ref="C38:I38"/>
    <mergeCell ref="C40:I40"/>
    <mergeCell ref="E6:M6"/>
    <mergeCell ref="C20:D20"/>
    <mergeCell ref="C6:D6"/>
    <mergeCell ref="C7:D7"/>
    <mergeCell ref="C8:D8"/>
    <mergeCell ref="E7:M7"/>
    <mergeCell ref="I18:N18"/>
    <mergeCell ref="C11:I11"/>
    <mergeCell ref="C12:I12"/>
    <mergeCell ref="A10:I10"/>
    <mergeCell ref="C42:I42"/>
    <mergeCell ref="I34:N34"/>
    <mergeCell ref="M38:N38"/>
    <mergeCell ref="M40:N40"/>
    <mergeCell ref="I35:N35"/>
    <mergeCell ref="M39:N39"/>
    <mergeCell ref="C35:D35"/>
    <mergeCell ref="E35:F35"/>
    <mergeCell ref="E34:F34"/>
    <mergeCell ref="M42:N42"/>
    <mergeCell ref="O38:P38"/>
    <mergeCell ref="M26:N26"/>
    <mergeCell ref="C16:M16"/>
    <mergeCell ref="C29:M29"/>
    <mergeCell ref="E32:F32"/>
    <mergeCell ref="I32:N32"/>
    <mergeCell ref="C18:D18"/>
    <mergeCell ref="C23:D23"/>
    <mergeCell ref="I19:N19"/>
    <mergeCell ref="I21:N21"/>
    <mergeCell ref="O20:P20"/>
    <mergeCell ref="C33:D33"/>
    <mergeCell ref="E33:F33"/>
    <mergeCell ref="I33:N33"/>
    <mergeCell ref="O33:P33"/>
    <mergeCell ref="O32:P32"/>
    <mergeCell ref="E31:F31"/>
    <mergeCell ref="M25:N25"/>
    <mergeCell ref="I22:N22"/>
    <mergeCell ref="E20:F20"/>
  </mergeCells>
  <printOptions horizontalCentered="1"/>
  <pageMargins left="0.25" right="0.25" top="1" bottom="0.5" header="0.5" footer="0.5"/>
  <pageSetup horizontalDpi="600" verticalDpi="600" orientation="portrait" scale="70" r:id="rId1"/>
  <headerFooter alignWithMargins="0">
    <oddHeader>&amp;L&amp;12Effective as of 7/22/2008&amp;C&amp;14State of Tennessee - Department of Human Services
&amp;"Arial,Bold"Credit Worksheet&amp;R&amp;12&amp;D &amp;T</oddHeader>
    <oddFooter>&amp;RHS-2968 - &amp;F</oddFooter>
  </headerFooter>
</worksheet>
</file>

<file path=xl/worksheets/sheet3.xml><?xml version="1.0" encoding="utf-8"?>
<worksheet xmlns="http://schemas.openxmlformats.org/spreadsheetml/2006/main" xmlns:r="http://schemas.openxmlformats.org/officeDocument/2006/relationships">
  <sheetPr codeName="Sheet5"/>
  <dimension ref="A1:P56"/>
  <sheetViews>
    <sheetView zoomScalePageLayoutView="0" workbookViewId="0" topLeftCell="A1">
      <selection activeCell="C6" sqref="C6:D6"/>
    </sheetView>
  </sheetViews>
  <sheetFormatPr defaultColWidth="9.140625" defaultRowHeight="16.5" customHeight="1"/>
  <cols>
    <col min="1" max="1" width="26.7109375" style="33" customWidth="1"/>
    <col min="2" max="2" width="4.7109375" style="76" customWidth="1"/>
    <col min="3" max="3" width="15.7109375" style="28" customWidth="1"/>
    <col min="4" max="4" width="17.140625" style="28" customWidth="1"/>
    <col min="5" max="5" width="10.7109375" style="28" customWidth="1"/>
    <col min="6" max="6" width="3.7109375" style="28" customWidth="1"/>
    <col min="7" max="7" width="4.28125" style="28" customWidth="1"/>
    <col min="8" max="8" width="3.7109375" style="28" customWidth="1"/>
    <col min="9" max="9" width="1.7109375" style="29" customWidth="1"/>
    <col min="10" max="10" width="12.7109375" style="30" customWidth="1"/>
    <col min="11" max="11" width="1.7109375" style="30" customWidth="1"/>
    <col min="12" max="12" width="7.7109375" style="30" customWidth="1"/>
    <col min="13" max="13" width="6.421875" style="37" customWidth="1"/>
    <col min="14" max="14" width="1.7109375" style="37" customWidth="1"/>
    <col min="15" max="15" width="5.7109375" style="31" customWidth="1"/>
    <col min="16" max="16" width="7.28125" style="31" customWidth="1"/>
    <col min="17" max="16384" width="9.140625" style="17" customWidth="1"/>
  </cols>
  <sheetData>
    <row r="1" spans="1:16" ht="16.5" customHeight="1">
      <c r="A1" s="501" t="s">
        <v>189</v>
      </c>
      <c r="B1" s="501"/>
      <c r="C1" s="501"/>
      <c r="D1" s="501"/>
      <c r="E1" s="71"/>
      <c r="F1" s="71"/>
      <c r="G1" s="71"/>
      <c r="H1" s="71"/>
      <c r="I1" s="500"/>
      <c r="J1" s="500"/>
      <c r="K1" s="500"/>
      <c r="L1" s="500"/>
      <c r="M1" s="500"/>
      <c r="N1" s="72"/>
      <c r="O1" s="73"/>
      <c r="P1" s="73"/>
    </row>
    <row r="2" spans="1:16" ht="16.5" customHeight="1">
      <c r="A2" s="48"/>
      <c r="B2" s="74"/>
      <c r="C2" s="50"/>
      <c r="D2" s="50"/>
      <c r="E2" s="50"/>
      <c r="F2" s="50"/>
      <c r="G2" s="50"/>
      <c r="H2" s="50"/>
      <c r="I2" s="43"/>
      <c r="J2" s="56"/>
      <c r="K2" s="56"/>
      <c r="L2" s="56"/>
      <c r="M2" s="57"/>
      <c r="N2" s="57"/>
      <c r="O2" s="54"/>
      <c r="P2" s="54"/>
    </row>
    <row r="3" spans="1:16" ht="16.5" customHeight="1">
      <c r="A3" s="58" t="s">
        <v>151</v>
      </c>
      <c r="B3" s="74"/>
      <c r="C3" s="492" t="s">
        <v>187</v>
      </c>
      <c r="D3" s="492"/>
      <c r="E3" s="492"/>
      <c r="F3" s="492"/>
      <c r="G3" s="492"/>
      <c r="H3" s="492"/>
      <c r="I3" s="492"/>
      <c r="J3" s="492"/>
      <c r="K3" s="492"/>
      <c r="L3" s="492"/>
      <c r="M3" s="69"/>
      <c r="N3" s="69"/>
      <c r="O3" s="69"/>
      <c r="P3" s="52"/>
    </row>
    <row r="4" spans="1:16" ht="6" customHeight="1">
      <c r="A4" s="58"/>
      <c r="B4" s="74"/>
      <c r="C4" s="39"/>
      <c r="D4" s="39"/>
      <c r="E4" s="39"/>
      <c r="F4" s="39"/>
      <c r="G4" s="39"/>
      <c r="H4" s="39"/>
      <c r="I4" s="39"/>
      <c r="J4" s="39"/>
      <c r="K4" s="59"/>
      <c r="L4" s="59"/>
      <c r="M4" s="57"/>
      <c r="N4" s="57"/>
      <c r="O4" s="54"/>
      <c r="P4" s="54"/>
    </row>
    <row r="5" spans="1:16" ht="16.5" customHeight="1">
      <c r="A5" s="499"/>
      <c r="B5" s="75"/>
      <c r="C5" s="495" t="s">
        <v>228</v>
      </c>
      <c r="D5" s="495"/>
      <c r="E5" s="491" t="s">
        <v>85</v>
      </c>
      <c r="F5" s="491"/>
      <c r="G5" s="43"/>
      <c r="H5" s="495" t="s">
        <v>229</v>
      </c>
      <c r="I5" s="495"/>
      <c r="J5" s="495"/>
      <c r="K5" s="495"/>
      <c r="L5" s="495"/>
      <c r="M5" s="495"/>
      <c r="N5" s="491" t="s">
        <v>85</v>
      </c>
      <c r="O5" s="491"/>
      <c r="P5" s="491"/>
    </row>
    <row r="6" spans="1:16" ht="16.5" customHeight="1">
      <c r="A6" s="499"/>
      <c r="B6" s="39"/>
      <c r="C6" s="493"/>
      <c r="D6" s="493"/>
      <c r="E6" s="489"/>
      <c r="F6" s="490"/>
      <c r="G6" s="60"/>
      <c r="H6" s="493"/>
      <c r="I6" s="493"/>
      <c r="J6" s="493"/>
      <c r="K6" s="493"/>
      <c r="L6" s="493"/>
      <c r="M6" s="494"/>
      <c r="N6" s="489"/>
      <c r="O6" s="490"/>
      <c r="P6" s="490"/>
    </row>
    <row r="7" spans="1:16" ht="16.5" customHeight="1">
      <c r="A7" s="499"/>
      <c r="B7" s="39"/>
      <c r="C7" s="487"/>
      <c r="D7" s="488"/>
      <c r="E7" s="485"/>
      <c r="F7" s="486"/>
      <c r="G7" s="60"/>
      <c r="H7" s="487"/>
      <c r="I7" s="487"/>
      <c r="J7" s="487"/>
      <c r="K7" s="487"/>
      <c r="L7" s="487"/>
      <c r="M7" s="488"/>
      <c r="N7" s="489"/>
      <c r="O7" s="490"/>
      <c r="P7" s="490"/>
    </row>
    <row r="8" spans="1:16" ht="16.5" customHeight="1">
      <c r="A8" s="499"/>
      <c r="B8" s="39"/>
      <c r="C8" s="487"/>
      <c r="D8" s="488"/>
      <c r="E8" s="489"/>
      <c r="F8" s="490"/>
      <c r="G8" s="60"/>
      <c r="H8" s="487"/>
      <c r="I8" s="487"/>
      <c r="J8" s="487"/>
      <c r="K8" s="487"/>
      <c r="L8" s="487"/>
      <c r="M8" s="488"/>
      <c r="N8" s="489"/>
      <c r="O8" s="490"/>
      <c r="P8" s="490"/>
    </row>
    <row r="9" spans="1:16" ht="16.5" customHeight="1">
      <c r="A9" s="499"/>
      <c r="B9" s="39"/>
      <c r="C9" s="487"/>
      <c r="D9" s="488"/>
      <c r="E9" s="489"/>
      <c r="F9" s="490"/>
      <c r="G9" s="60"/>
      <c r="H9" s="487"/>
      <c r="I9" s="487"/>
      <c r="J9" s="487"/>
      <c r="K9" s="487"/>
      <c r="L9" s="487"/>
      <c r="M9" s="488"/>
      <c r="N9" s="489"/>
      <c r="O9" s="490"/>
      <c r="P9" s="490"/>
    </row>
    <row r="10" spans="1:16" ht="16.5" customHeight="1">
      <c r="A10" s="499"/>
      <c r="B10" s="39"/>
      <c r="C10" s="487"/>
      <c r="D10" s="488"/>
      <c r="E10" s="489"/>
      <c r="F10" s="490"/>
      <c r="G10" s="60"/>
      <c r="H10" s="487"/>
      <c r="I10" s="487"/>
      <c r="J10" s="487"/>
      <c r="K10" s="487"/>
      <c r="L10" s="487"/>
      <c r="M10" s="488"/>
      <c r="N10" s="489"/>
      <c r="O10" s="490"/>
      <c r="P10" s="490"/>
    </row>
    <row r="11" spans="1:16" ht="16.5" customHeight="1">
      <c r="A11" s="499"/>
      <c r="B11" s="39"/>
      <c r="C11" s="487"/>
      <c r="D11" s="488"/>
      <c r="E11" s="489"/>
      <c r="F11" s="490"/>
      <c r="G11" s="60"/>
      <c r="H11" s="487"/>
      <c r="I11" s="487"/>
      <c r="J11" s="487"/>
      <c r="K11" s="487"/>
      <c r="L11" s="487"/>
      <c r="M11" s="488"/>
      <c r="N11" s="489"/>
      <c r="O11" s="490"/>
      <c r="P11" s="490"/>
    </row>
    <row r="12" spans="1:16" ht="16.5" customHeight="1">
      <c r="A12" s="499"/>
      <c r="B12" s="39"/>
      <c r="C12" s="487"/>
      <c r="D12" s="488"/>
      <c r="E12" s="485"/>
      <c r="F12" s="486"/>
      <c r="G12" s="60"/>
      <c r="H12" s="487"/>
      <c r="I12" s="487"/>
      <c r="J12" s="487"/>
      <c r="K12" s="487"/>
      <c r="L12" s="487"/>
      <c r="M12" s="488"/>
      <c r="N12" s="489"/>
      <c r="O12" s="490"/>
      <c r="P12" s="490"/>
    </row>
    <row r="13" spans="1:16" ht="16.5" customHeight="1">
      <c r="A13" s="499"/>
      <c r="B13" s="39"/>
      <c r="C13" s="487"/>
      <c r="D13" s="488"/>
      <c r="E13" s="489"/>
      <c r="F13" s="490"/>
      <c r="G13" s="60"/>
      <c r="H13" s="487"/>
      <c r="I13" s="487"/>
      <c r="J13" s="487"/>
      <c r="K13" s="487"/>
      <c r="L13" s="487"/>
      <c r="M13" s="488"/>
      <c r="N13" s="489"/>
      <c r="O13" s="490"/>
      <c r="P13" s="490"/>
    </row>
    <row r="14" spans="1:16" ht="16.5" customHeight="1">
      <c r="A14" s="499"/>
      <c r="B14" s="39"/>
      <c r="C14" s="487"/>
      <c r="D14" s="488"/>
      <c r="E14" s="489"/>
      <c r="F14" s="490"/>
      <c r="G14" s="60"/>
      <c r="H14" s="487"/>
      <c r="I14" s="487"/>
      <c r="J14" s="487"/>
      <c r="K14" s="487"/>
      <c r="L14" s="487"/>
      <c r="M14" s="488"/>
      <c r="N14" s="489"/>
      <c r="O14" s="490"/>
      <c r="P14" s="490"/>
    </row>
    <row r="15" spans="1:16" ht="16.5" customHeight="1">
      <c r="A15" s="499"/>
      <c r="B15" s="39"/>
      <c r="C15" s="487"/>
      <c r="D15" s="488"/>
      <c r="E15" s="489"/>
      <c r="F15" s="490"/>
      <c r="G15" s="60"/>
      <c r="H15" s="487"/>
      <c r="I15" s="487"/>
      <c r="J15" s="487"/>
      <c r="K15" s="487"/>
      <c r="L15" s="487"/>
      <c r="M15" s="488"/>
      <c r="N15" s="489"/>
      <c r="O15" s="490"/>
      <c r="P15" s="490"/>
    </row>
    <row r="16" spans="1:16" ht="16.5" customHeight="1">
      <c r="A16" s="48"/>
      <c r="B16" s="74"/>
      <c r="C16" s="39"/>
      <c r="D16" s="39"/>
      <c r="E16" s="39"/>
      <c r="F16" s="39"/>
      <c r="G16" s="43"/>
      <c r="H16" s="61"/>
      <c r="I16" s="56"/>
      <c r="J16" s="61"/>
      <c r="K16" s="52"/>
      <c r="L16" s="52"/>
      <c r="M16" s="53"/>
      <c r="N16" s="53"/>
      <c r="O16" s="54"/>
      <c r="P16" s="54"/>
    </row>
    <row r="17" spans="1:16" ht="16.5" customHeight="1">
      <c r="A17" s="62" t="s">
        <v>156</v>
      </c>
      <c r="B17" s="74"/>
      <c r="C17" s="492" t="s">
        <v>188</v>
      </c>
      <c r="D17" s="492"/>
      <c r="E17" s="492"/>
      <c r="F17" s="492"/>
      <c r="G17" s="492"/>
      <c r="H17" s="492"/>
      <c r="I17" s="492"/>
      <c r="J17" s="492"/>
      <c r="K17" s="492"/>
      <c r="L17" s="492"/>
      <c r="M17" s="63"/>
      <c r="N17" s="63"/>
      <c r="O17" s="43"/>
      <c r="P17" s="43"/>
    </row>
    <row r="18" spans="1:16" ht="6" customHeight="1">
      <c r="A18" s="77"/>
      <c r="B18" s="75"/>
      <c r="C18" s="495"/>
      <c r="D18" s="495"/>
      <c r="E18" s="491"/>
      <c r="F18" s="491"/>
      <c r="G18" s="43"/>
      <c r="H18" s="495"/>
      <c r="I18" s="495"/>
      <c r="J18" s="495"/>
      <c r="K18" s="495"/>
      <c r="L18" s="495"/>
      <c r="M18" s="495"/>
      <c r="N18" s="43"/>
      <c r="O18" s="491"/>
      <c r="P18" s="491"/>
    </row>
    <row r="19" spans="1:16" ht="16.5" customHeight="1">
      <c r="A19" s="48"/>
      <c r="B19" s="75"/>
      <c r="C19" s="495" t="s">
        <v>228</v>
      </c>
      <c r="D19" s="495"/>
      <c r="E19" s="491" t="s">
        <v>85</v>
      </c>
      <c r="F19" s="491"/>
      <c r="G19" s="43"/>
      <c r="H19" s="495" t="s">
        <v>229</v>
      </c>
      <c r="I19" s="495"/>
      <c r="J19" s="495"/>
      <c r="K19" s="495"/>
      <c r="L19" s="495"/>
      <c r="M19" s="495"/>
      <c r="N19" s="491" t="s">
        <v>85</v>
      </c>
      <c r="O19" s="491"/>
      <c r="P19" s="491"/>
    </row>
    <row r="20" spans="1:16" ht="16.5" customHeight="1">
      <c r="A20" s="48"/>
      <c r="B20" s="39"/>
      <c r="C20" s="493"/>
      <c r="D20" s="493"/>
      <c r="E20" s="489"/>
      <c r="F20" s="490"/>
      <c r="G20" s="60"/>
      <c r="H20" s="493"/>
      <c r="I20" s="493"/>
      <c r="J20" s="493"/>
      <c r="K20" s="493"/>
      <c r="L20" s="493"/>
      <c r="M20" s="494"/>
      <c r="N20" s="489"/>
      <c r="O20" s="490"/>
      <c r="P20" s="490"/>
    </row>
    <row r="21" spans="1:16" ht="16.5" customHeight="1">
      <c r="A21" s="48"/>
      <c r="B21" s="39"/>
      <c r="C21" s="487"/>
      <c r="D21" s="488"/>
      <c r="E21" s="485"/>
      <c r="F21" s="486"/>
      <c r="G21" s="60"/>
      <c r="H21" s="487"/>
      <c r="I21" s="487"/>
      <c r="J21" s="487"/>
      <c r="K21" s="487"/>
      <c r="L21" s="487"/>
      <c r="M21" s="488"/>
      <c r="N21" s="489"/>
      <c r="O21" s="490"/>
      <c r="P21" s="490"/>
    </row>
    <row r="22" spans="1:16" ht="16.5" customHeight="1">
      <c r="A22" s="41"/>
      <c r="B22" s="39"/>
      <c r="C22" s="487"/>
      <c r="D22" s="488"/>
      <c r="E22" s="489"/>
      <c r="F22" s="490"/>
      <c r="G22" s="60"/>
      <c r="H22" s="487"/>
      <c r="I22" s="487"/>
      <c r="J22" s="487"/>
      <c r="K22" s="487"/>
      <c r="L22" s="487"/>
      <c r="M22" s="488"/>
      <c r="N22" s="489"/>
      <c r="O22" s="490"/>
      <c r="P22" s="490"/>
    </row>
    <row r="23" spans="1:16" ht="16.5" customHeight="1">
      <c r="A23" s="41"/>
      <c r="B23" s="39"/>
      <c r="C23" s="487"/>
      <c r="D23" s="488"/>
      <c r="E23" s="489"/>
      <c r="F23" s="490"/>
      <c r="G23" s="60"/>
      <c r="H23" s="487"/>
      <c r="I23" s="487"/>
      <c r="J23" s="487"/>
      <c r="K23" s="487"/>
      <c r="L23" s="487"/>
      <c r="M23" s="488"/>
      <c r="N23" s="489"/>
      <c r="O23" s="490"/>
      <c r="P23" s="490"/>
    </row>
    <row r="24" spans="1:16" ht="16.5" customHeight="1">
      <c r="A24" s="41"/>
      <c r="B24" s="39"/>
      <c r="C24" s="487"/>
      <c r="D24" s="488"/>
      <c r="E24" s="489"/>
      <c r="F24" s="490"/>
      <c r="G24" s="60"/>
      <c r="H24" s="487"/>
      <c r="I24" s="487"/>
      <c r="J24" s="487"/>
      <c r="K24" s="487"/>
      <c r="L24" s="487"/>
      <c r="M24" s="488"/>
      <c r="N24" s="489"/>
      <c r="O24" s="490"/>
      <c r="P24" s="490"/>
    </row>
    <row r="25" spans="1:16" ht="16.5" customHeight="1">
      <c r="A25" s="48"/>
      <c r="B25" s="39"/>
      <c r="C25" s="487"/>
      <c r="D25" s="488"/>
      <c r="E25" s="489"/>
      <c r="F25" s="490"/>
      <c r="G25" s="60"/>
      <c r="H25" s="487"/>
      <c r="I25" s="487"/>
      <c r="J25" s="487"/>
      <c r="K25" s="487"/>
      <c r="L25" s="487"/>
      <c r="M25" s="488"/>
      <c r="N25" s="489"/>
      <c r="O25" s="490"/>
      <c r="P25" s="490"/>
    </row>
    <row r="26" spans="1:16" ht="16.5" customHeight="1">
      <c r="A26" s="48"/>
      <c r="B26" s="39"/>
      <c r="C26" s="487"/>
      <c r="D26" s="488"/>
      <c r="E26" s="485"/>
      <c r="F26" s="486"/>
      <c r="G26" s="60"/>
      <c r="H26" s="487"/>
      <c r="I26" s="487"/>
      <c r="J26" s="487"/>
      <c r="K26" s="487"/>
      <c r="L26" s="487"/>
      <c r="M26" s="488"/>
      <c r="N26" s="489"/>
      <c r="O26" s="490"/>
      <c r="P26" s="490"/>
    </row>
    <row r="27" spans="1:16" ht="16.5" customHeight="1">
      <c r="A27" s="41"/>
      <c r="B27" s="39"/>
      <c r="C27" s="487"/>
      <c r="D27" s="488"/>
      <c r="E27" s="489"/>
      <c r="F27" s="490"/>
      <c r="G27" s="60"/>
      <c r="H27" s="487"/>
      <c r="I27" s="487"/>
      <c r="J27" s="487"/>
      <c r="K27" s="487"/>
      <c r="L27" s="487"/>
      <c r="M27" s="488"/>
      <c r="N27" s="489"/>
      <c r="O27" s="490"/>
      <c r="P27" s="490"/>
    </row>
    <row r="28" spans="1:16" ht="16.5" customHeight="1">
      <c r="A28" s="41"/>
      <c r="B28" s="39"/>
      <c r="C28" s="487"/>
      <c r="D28" s="488"/>
      <c r="E28" s="489"/>
      <c r="F28" s="490"/>
      <c r="G28" s="60"/>
      <c r="H28" s="487"/>
      <c r="I28" s="487"/>
      <c r="J28" s="487"/>
      <c r="K28" s="487"/>
      <c r="L28" s="487"/>
      <c r="M28" s="488"/>
      <c r="N28" s="489"/>
      <c r="O28" s="490"/>
      <c r="P28" s="490"/>
    </row>
    <row r="29" spans="1:16" ht="16.5" customHeight="1">
      <c r="A29" s="48"/>
      <c r="B29" s="39"/>
      <c r="C29" s="487"/>
      <c r="D29" s="488"/>
      <c r="E29" s="489"/>
      <c r="F29" s="490"/>
      <c r="G29" s="60"/>
      <c r="H29" s="487"/>
      <c r="I29" s="487"/>
      <c r="J29" s="487"/>
      <c r="K29" s="487"/>
      <c r="L29" s="487"/>
      <c r="M29" s="488"/>
      <c r="N29" s="489"/>
      <c r="O29" s="490"/>
      <c r="P29" s="490"/>
    </row>
    <row r="30" spans="1:16" ht="16.5" customHeight="1">
      <c r="A30" s="66"/>
      <c r="B30" s="40"/>
      <c r="C30" s="67"/>
      <c r="D30" s="67"/>
      <c r="E30" s="67"/>
      <c r="F30" s="67"/>
      <c r="G30" s="67"/>
      <c r="H30" s="68"/>
      <c r="I30" s="68"/>
      <c r="J30" s="68"/>
      <c r="K30" s="68"/>
      <c r="L30" s="68"/>
      <c r="M30" s="68"/>
      <c r="N30" s="68"/>
      <c r="O30" s="68"/>
      <c r="P30" s="66"/>
    </row>
    <row r="31" spans="3:16" ht="16.5" customHeight="1">
      <c r="C31" s="50"/>
      <c r="D31" s="50"/>
      <c r="E31" s="50"/>
      <c r="F31" s="50"/>
      <c r="G31" s="50"/>
      <c r="H31" s="50"/>
      <c r="I31" s="51"/>
      <c r="J31" s="52"/>
      <c r="K31" s="52"/>
      <c r="L31" s="52"/>
      <c r="M31" s="53"/>
      <c r="N31" s="53"/>
      <c r="O31" s="54"/>
      <c r="P31" s="54"/>
    </row>
    <row r="32" spans="3:16" ht="16.5" customHeight="1">
      <c r="C32" s="50"/>
      <c r="D32" s="50"/>
      <c r="E32" s="50"/>
      <c r="F32" s="50"/>
      <c r="G32" s="50"/>
      <c r="H32" s="50"/>
      <c r="I32" s="51"/>
      <c r="J32" s="52"/>
      <c r="K32" s="52"/>
      <c r="L32" s="52"/>
      <c r="M32" s="53"/>
      <c r="N32" s="53"/>
      <c r="O32" s="54"/>
      <c r="P32" s="54"/>
    </row>
    <row r="33" spans="3:16" ht="16.5" customHeight="1">
      <c r="C33" s="50"/>
      <c r="D33" s="50"/>
      <c r="E33" s="50"/>
      <c r="F33" s="50"/>
      <c r="G33" s="50"/>
      <c r="H33" s="50"/>
      <c r="I33" s="51"/>
      <c r="J33" s="52"/>
      <c r="K33" s="52"/>
      <c r="L33" s="52"/>
      <c r="M33" s="53"/>
      <c r="N33" s="53"/>
      <c r="O33" s="54"/>
      <c r="P33" s="54"/>
    </row>
    <row r="34" spans="3:16" ht="16.5" customHeight="1">
      <c r="C34" s="50"/>
      <c r="D34" s="50"/>
      <c r="E34" s="50"/>
      <c r="F34" s="50"/>
      <c r="G34" s="50"/>
      <c r="H34" s="50"/>
      <c r="I34" s="51"/>
      <c r="J34" s="52"/>
      <c r="K34" s="52"/>
      <c r="L34" s="52"/>
      <c r="M34" s="53"/>
      <c r="N34" s="53"/>
      <c r="O34" s="54"/>
      <c r="P34" s="54"/>
    </row>
    <row r="35" spans="3:16" ht="16.5" customHeight="1">
      <c r="C35" s="50"/>
      <c r="D35" s="50"/>
      <c r="E35" s="50"/>
      <c r="F35" s="50"/>
      <c r="G35" s="50"/>
      <c r="H35" s="50"/>
      <c r="I35" s="51"/>
      <c r="J35" s="52"/>
      <c r="K35" s="52"/>
      <c r="L35" s="52"/>
      <c r="M35" s="53"/>
      <c r="N35" s="53"/>
      <c r="O35" s="54"/>
      <c r="P35" s="54"/>
    </row>
    <row r="36" spans="3:16" ht="16.5" customHeight="1">
      <c r="C36" s="50"/>
      <c r="D36" s="50"/>
      <c r="E36" s="50"/>
      <c r="F36" s="50"/>
      <c r="G36" s="50"/>
      <c r="H36" s="50"/>
      <c r="I36" s="51"/>
      <c r="J36" s="52"/>
      <c r="K36" s="52"/>
      <c r="L36" s="52"/>
      <c r="M36" s="53"/>
      <c r="N36" s="53"/>
      <c r="O36" s="54"/>
      <c r="P36" s="54"/>
    </row>
    <row r="37" spans="3:16" ht="16.5" customHeight="1">
      <c r="C37" s="50"/>
      <c r="D37" s="50"/>
      <c r="E37" s="50"/>
      <c r="F37" s="50"/>
      <c r="G37" s="50"/>
      <c r="H37" s="50"/>
      <c r="I37" s="51"/>
      <c r="J37" s="52"/>
      <c r="K37" s="52"/>
      <c r="L37" s="52"/>
      <c r="M37" s="53"/>
      <c r="N37" s="53"/>
      <c r="O37" s="54"/>
      <c r="P37" s="54"/>
    </row>
    <row r="38" spans="3:16" ht="16.5" customHeight="1">
      <c r="C38" s="50"/>
      <c r="D38" s="50"/>
      <c r="E38" s="50"/>
      <c r="F38" s="50"/>
      <c r="G38" s="50"/>
      <c r="H38" s="50"/>
      <c r="I38" s="51"/>
      <c r="J38" s="52"/>
      <c r="K38" s="52"/>
      <c r="L38" s="52"/>
      <c r="M38" s="53"/>
      <c r="N38" s="53"/>
      <c r="O38" s="54"/>
      <c r="P38" s="54"/>
    </row>
    <row r="39" spans="3:16" ht="16.5" customHeight="1">
      <c r="C39" s="50"/>
      <c r="D39" s="50"/>
      <c r="E39" s="50"/>
      <c r="F39" s="50"/>
      <c r="G39" s="50"/>
      <c r="H39" s="50"/>
      <c r="I39" s="51"/>
      <c r="J39" s="52"/>
      <c r="K39" s="52"/>
      <c r="L39" s="52"/>
      <c r="M39" s="53"/>
      <c r="N39" s="53"/>
      <c r="O39" s="54"/>
      <c r="P39" s="54"/>
    </row>
    <row r="40" spans="3:16" ht="16.5" customHeight="1">
      <c r="C40" s="50"/>
      <c r="D40" s="50"/>
      <c r="E40" s="50"/>
      <c r="F40" s="50"/>
      <c r="G40" s="50"/>
      <c r="H40" s="50"/>
      <c r="I40" s="51"/>
      <c r="J40" s="52"/>
      <c r="K40" s="52"/>
      <c r="L40" s="52"/>
      <c r="M40" s="53"/>
      <c r="N40" s="53"/>
      <c r="O40" s="54"/>
      <c r="P40" s="54"/>
    </row>
    <row r="41" spans="3:16" ht="16.5" customHeight="1">
      <c r="C41" s="50"/>
      <c r="D41" s="50"/>
      <c r="E41" s="50"/>
      <c r="F41" s="50"/>
      <c r="G41" s="50"/>
      <c r="H41" s="50"/>
      <c r="I41" s="51"/>
      <c r="J41" s="52"/>
      <c r="K41" s="52"/>
      <c r="L41" s="52"/>
      <c r="M41" s="53"/>
      <c r="N41" s="53"/>
      <c r="O41" s="54"/>
      <c r="P41" s="54"/>
    </row>
    <row r="42" spans="3:16" ht="16.5" customHeight="1">
      <c r="C42" s="50"/>
      <c r="D42" s="50"/>
      <c r="E42" s="50"/>
      <c r="F42" s="50"/>
      <c r="G42" s="50"/>
      <c r="H42" s="50"/>
      <c r="I42" s="51"/>
      <c r="J42" s="52"/>
      <c r="K42" s="52"/>
      <c r="L42" s="52"/>
      <c r="M42" s="53"/>
      <c r="N42" s="53"/>
      <c r="O42" s="54"/>
      <c r="P42" s="54"/>
    </row>
    <row r="43" spans="3:16" ht="16.5" customHeight="1">
      <c r="C43" s="50"/>
      <c r="D43" s="50"/>
      <c r="E43" s="50"/>
      <c r="F43" s="50"/>
      <c r="G43" s="50"/>
      <c r="H43" s="50"/>
      <c r="I43" s="51"/>
      <c r="J43" s="52"/>
      <c r="K43" s="52"/>
      <c r="L43" s="52"/>
      <c r="M43" s="53"/>
      <c r="N43" s="53"/>
      <c r="O43" s="54"/>
      <c r="P43" s="54"/>
    </row>
    <row r="44" spans="3:16" ht="16.5" customHeight="1">
      <c r="C44" s="50"/>
      <c r="D44" s="50"/>
      <c r="E44" s="50"/>
      <c r="F44" s="50"/>
      <c r="G44" s="50"/>
      <c r="H44" s="50"/>
      <c r="I44" s="51"/>
      <c r="J44" s="52"/>
      <c r="K44" s="52"/>
      <c r="L44" s="52"/>
      <c r="M44" s="53"/>
      <c r="N44" s="53"/>
      <c r="O44" s="54"/>
      <c r="P44" s="54"/>
    </row>
    <row r="45" spans="3:16" ht="16.5" customHeight="1">
      <c r="C45" s="50"/>
      <c r="D45" s="50"/>
      <c r="E45" s="50"/>
      <c r="F45" s="50"/>
      <c r="G45" s="50"/>
      <c r="H45" s="50"/>
      <c r="I45" s="51"/>
      <c r="J45" s="52"/>
      <c r="K45" s="52"/>
      <c r="L45" s="52"/>
      <c r="M45" s="53"/>
      <c r="N45" s="53"/>
      <c r="O45" s="54"/>
      <c r="P45" s="54"/>
    </row>
    <row r="46" spans="3:16" ht="16.5" customHeight="1">
      <c r="C46" s="50"/>
      <c r="D46" s="50"/>
      <c r="E46" s="50"/>
      <c r="F46" s="50"/>
      <c r="G46" s="50"/>
      <c r="H46" s="50"/>
      <c r="I46" s="51"/>
      <c r="J46" s="52"/>
      <c r="K46" s="52"/>
      <c r="L46" s="52"/>
      <c r="M46" s="53"/>
      <c r="N46" s="53"/>
      <c r="O46" s="54"/>
      <c r="P46" s="54"/>
    </row>
    <row r="47" spans="3:16" ht="16.5" customHeight="1">
      <c r="C47" s="50"/>
      <c r="D47" s="50"/>
      <c r="E47" s="50"/>
      <c r="F47" s="50"/>
      <c r="G47" s="50"/>
      <c r="H47" s="50"/>
      <c r="I47" s="51"/>
      <c r="J47" s="52"/>
      <c r="K47" s="52"/>
      <c r="L47" s="52"/>
      <c r="M47" s="53"/>
      <c r="N47" s="53"/>
      <c r="O47" s="54"/>
      <c r="P47" s="54"/>
    </row>
    <row r="48" spans="3:16" ht="16.5" customHeight="1">
      <c r="C48" s="50"/>
      <c r="D48" s="50"/>
      <c r="E48" s="50"/>
      <c r="F48" s="50"/>
      <c r="G48" s="50"/>
      <c r="H48" s="50"/>
      <c r="I48" s="51"/>
      <c r="J48" s="52"/>
      <c r="K48" s="52"/>
      <c r="L48" s="52"/>
      <c r="M48" s="53"/>
      <c r="N48" s="53"/>
      <c r="O48" s="54"/>
      <c r="P48" s="54"/>
    </row>
    <row r="49" spans="3:16" ht="16.5" customHeight="1">
      <c r="C49" s="50"/>
      <c r="D49" s="50"/>
      <c r="E49" s="50"/>
      <c r="F49" s="50"/>
      <c r="G49" s="50"/>
      <c r="H49" s="50"/>
      <c r="I49" s="51"/>
      <c r="J49" s="52"/>
      <c r="K49" s="52"/>
      <c r="L49" s="52"/>
      <c r="M49" s="53"/>
      <c r="N49" s="53"/>
      <c r="O49" s="54"/>
      <c r="P49" s="54"/>
    </row>
    <row r="50" spans="3:16" ht="16.5" customHeight="1">
      <c r="C50" s="50"/>
      <c r="D50" s="50"/>
      <c r="E50" s="50"/>
      <c r="F50" s="50"/>
      <c r="G50" s="50"/>
      <c r="H50" s="50"/>
      <c r="I50" s="51"/>
      <c r="J50" s="52"/>
      <c r="K50" s="52"/>
      <c r="L50" s="52"/>
      <c r="M50" s="53"/>
      <c r="N50" s="53"/>
      <c r="O50" s="54"/>
      <c r="P50" s="54"/>
    </row>
    <row r="51" spans="3:16" ht="16.5" customHeight="1">
      <c r="C51" s="50"/>
      <c r="D51" s="50"/>
      <c r="E51" s="50"/>
      <c r="F51" s="50"/>
      <c r="G51" s="50"/>
      <c r="H51" s="50"/>
      <c r="I51" s="51"/>
      <c r="J51" s="52"/>
      <c r="K51" s="52"/>
      <c r="L51" s="52"/>
      <c r="M51" s="53"/>
      <c r="N51" s="53"/>
      <c r="O51" s="54"/>
      <c r="P51" s="54"/>
    </row>
    <row r="52" spans="3:16" ht="16.5" customHeight="1">
      <c r="C52" s="50"/>
      <c r="D52" s="50"/>
      <c r="E52" s="50"/>
      <c r="F52" s="50"/>
      <c r="G52" s="50"/>
      <c r="H52" s="50"/>
      <c r="I52" s="51"/>
      <c r="J52" s="52"/>
      <c r="K52" s="52"/>
      <c r="L52" s="52"/>
      <c r="M52" s="53"/>
      <c r="N52" s="53"/>
      <c r="O52" s="54"/>
      <c r="P52" s="54"/>
    </row>
    <row r="53" spans="3:16" ht="16.5" customHeight="1">
      <c r="C53" s="50"/>
      <c r="D53" s="50"/>
      <c r="E53" s="50"/>
      <c r="F53" s="50"/>
      <c r="G53" s="50"/>
      <c r="H53" s="50"/>
      <c r="I53" s="51"/>
      <c r="J53" s="52"/>
      <c r="K53" s="52"/>
      <c r="L53" s="52"/>
      <c r="M53" s="53"/>
      <c r="N53" s="53"/>
      <c r="O53" s="54"/>
      <c r="P53" s="54"/>
    </row>
    <row r="54" spans="3:16" ht="16.5" customHeight="1">
      <c r="C54" s="50"/>
      <c r="D54" s="50"/>
      <c r="E54" s="50"/>
      <c r="F54" s="50"/>
      <c r="G54" s="50"/>
      <c r="H54" s="50"/>
      <c r="I54" s="51"/>
      <c r="J54" s="52"/>
      <c r="K54" s="52"/>
      <c r="L54" s="52"/>
      <c r="M54" s="53"/>
      <c r="N54" s="53"/>
      <c r="O54" s="54"/>
      <c r="P54" s="54"/>
    </row>
    <row r="55" spans="3:16" ht="16.5" customHeight="1">
      <c r="C55" s="50"/>
      <c r="D55" s="50"/>
      <c r="E55" s="50"/>
      <c r="F55" s="50"/>
      <c r="G55" s="50"/>
      <c r="H55" s="50"/>
      <c r="I55" s="51"/>
      <c r="J55" s="52"/>
      <c r="K55" s="52"/>
      <c r="L55" s="52"/>
      <c r="M55" s="53"/>
      <c r="N55" s="53"/>
      <c r="O55" s="54"/>
      <c r="P55" s="54"/>
    </row>
    <row r="56" spans="3:16" ht="16.5" customHeight="1">
      <c r="C56" s="50"/>
      <c r="D56" s="50"/>
      <c r="E56" s="50"/>
      <c r="F56" s="50"/>
      <c r="G56" s="50"/>
      <c r="H56" s="50"/>
      <c r="I56" s="51"/>
      <c r="J56" s="52"/>
      <c r="K56" s="52"/>
      <c r="L56" s="52"/>
      <c r="M56" s="53"/>
      <c r="N56" s="53"/>
      <c r="O56" s="54"/>
      <c r="P56" s="54"/>
    </row>
  </sheetData>
  <sheetProtection/>
  <mergeCells count="98">
    <mergeCell ref="C9:D9"/>
    <mergeCell ref="N15:P15"/>
    <mergeCell ref="C14:D14"/>
    <mergeCell ref="E14:F14"/>
    <mergeCell ref="H14:M14"/>
    <mergeCell ref="N14:P14"/>
    <mergeCell ref="E9:F9"/>
    <mergeCell ref="H9:M9"/>
    <mergeCell ref="C10:D10"/>
    <mergeCell ref="E10:F10"/>
    <mergeCell ref="E7:F7"/>
    <mergeCell ref="H7:M7"/>
    <mergeCell ref="C8:D8"/>
    <mergeCell ref="I1:J1"/>
    <mergeCell ref="K1:M1"/>
    <mergeCell ref="C6:D6"/>
    <mergeCell ref="E6:F6"/>
    <mergeCell ref="H6:M6"/>
    <mergeCell ref="A1:D1"/>
    <mergeCell ref="H8:M8"/>
    <mergeCell ref="N5:P5"/>
    <mergeCell ref="C3:L3"/>
    <mergeCell ref="A5:A15"/>
    <mergeCell ref="C5:D5"/>
    <mergeCell ref="E5:F5"/>
    <mergeCell ref="H5:M5"/>
    <mergeCell ref="C12:D12"/>
    <mergeCell ref="E12:F12"/>
    <mergeCell ref="H12:M12"/>
    <mergeCell ref="C7:D7"/>
    <mergeCell ref="N6:P6"/>
    <mergeCell ref="C13:D13"/>
    <mergeCell ref="E13:F13"/>
    <mergeCell ref="H13:M13"/>
    <mergeCell ref="N12:P12"/>
    <mergeCell ref="N13:P13"/>
    <mergeCell ref="N7:P7"/>
    <mergeCell ref="N8:P8"/>
    <mergeCell ref="N9:P9"/>
    <mergeCell ref="E8:F8"/>
    <mergeCell ref="N26:P26"/>
    <mergeCell ref="N27:P27"/>
    <mergeCell ref="C15:D15"/>
    <mergeCell ref="E15:F15"/>
    <mergeCell ref="H15:M15"/>
    <mergeCell ref="C17:L17"/>
    <mergeCell ref="C18:D18"/>
    <mergeCell ref="E18:F18"/>
    <mergeCell ref="H19:M19"/>
    <mergeCell ref="H26:M26"/>
    <mergeCell ref="C27:D27"/>
    <mergeCell ref="E27:F27"/>
    <mergeCell ref="H27:M27"/>
    <mergeCell ref="C19:D19"/>
    <mergeCell ref="E19:F19"/>
    <mergeCell ref="H20:M20"/>
    <mergeCell ref="H22:M22"/>
    <mergeCell ref="H21:M21"/>
    <mergeCell ref="C25:D25"/>
    <mergeCell ref="E25:F25"/>
    <mergeCell ref="C26:D26"/>
    <mergeCell ref="E26:F26"/>
    <mergeCell ref="C20:D20"/>
    <mergeCell ref="E20:F20"/>
    <mergeCell ref="C22:D22"/>
    <mergeCell ref="E22:F22"/>
    <mergeCell ref="C21:D21"/>
    <mergeCell ref="E21:F21"/>
    <mergeCell ref="H28:M28"/>
    <mergeCell ref="N28:P28"/>
    <mergeCell ref="C29:D29"/>
    <mergeCell ref="E29:F29"/>
    <mergeCell ref="H29:M29"/>
    <mergeCell ref="N29:P29"/>
    <mergeCell ref="C28:D28"/>
    <mergeCell ref="E28:F28"/>
    <mergeCell ref="N24:P24"/>
    <mergeCell ref="N25:P25"/>
    <mergeCell ref="N23:P23"/>
    <mergeCell ref="N19:P19"/>
    <mergeCell ref="N20:P20"/>
    <mergeCell ref="N21:P21"/>
    <mergeCell ref="N22:P22"/>
    <mergeCell ref="H18:M18"/>
    <mergeCell ref="O18:P18"/>
    <mergeCell ref="H10:M10"/>
    <mergeCell ref="N10:P10"/>
    <mergeCell ref="C11:D11"/>
    <mergeCell ref="E11:F11"/>
    <mergeCell ref="H11:M11"/>
    <mergeCell ref="N11:P11"/>
    <mergeCell ref="H25:M25"/>
    <mergeCell ref="C23:D23"/>
    <mergeCell ref="E23:F23"/>
    <mergeCell ref="H23:M23"/>
    <mergeCell ref="C24:D24"/>
    <mergeCell ref="E24:F24"/>
    <mergeCell ref="H24:M24"/>
  </mergeCells>
  <printOptions horizontalCentered="1"/>
  <pageMargins left="0.25" right="0.25" top="1" bottom="0.5" header="0.5" footer="0.5"/>
  <pageSetup horizontalDpi="600" verticalDpi="600" orientation="portrait" scale="70" r:id="rId1"/>
  <headerFooter alignWithMargins="0">
    <oddHeader>&amp;L&amp;12Effective as of 7/22/2008&amp;C&amp;14State of Tennessee - Department of Human Services&amp;10
&amp;"Arial,Bold"&amp;14Additional Credit Sheet&amp;R&amp;12&amp;D &amp;T</oddHeader>
    <oddFooter>&amp;RHS-2968 - &amp;F</oddFooter>
  </headerFooter>
</worksheet>
</file>

<file path=xl/worksheets/sheet4.xml><?xml version="1.0" encoding="utf-8"?>
<worksheet xmlns="http://schemas.openxmlformats.org/spreadsheetml/2006/main" xmlns:r="http://schemas.openxmlformats.org/officeDocument/2006/relationships">
  <sheetPr codeName="Sheet7"/>
  <dimension ref="A1:Q329"/>
  <sheetViews>
    <sheetView zoomScalePageLayoutView="0" workbookViewId="0" topLeftCell="A1">
      <selection activeCell="A1" sqref="A1:E1"/>
    </sheetView>
  </sheetViews>
  <sheetFormatPr defaultColWidth="9.140625" defaultRowHeight="16.5" customHeight="1"/>
  <cols>
    <col min="1" max="1" width="13.421875" style="33" customWidth="1"/>
    <col min="2" max="2" width="10.421875" style="33" customWidth="1"/>
    <col min="3" max="3" width="14.7109375" style="76" customWidth="1"/>
    <col min="4" max="4" width="6.140625" style="28" customWidth="1"/>
    <col min="5" max="5" width="9.00390625" style="28" customWidth="1"/>
    <col min="6" max="6" width="7.421875" style="28" customWidth="1"/>
    <col min="7" max="7" width="6.7109375" style="28" customWidth="1"/>
    <col min="8" max="9" width="7.7109375" style="28" customWidth="1"/>
    <col min="10" max="10" width="2.57421875" style="29" customWidth="1"/>
    <col min="11" max="11" width="7.00390625" style="30" customWidth="1"/>
    <col min="12" max="12" width="6.8515625" style="30" customWidth="1"/>
    <col min="13" max="13" width="2.00390625" style="30" customWidth="1"/>
    <col min="14" max="14" width="6.421875" style="37" customWidth="1"/>
    <col min="15" max="15" width="1.7109375" style="37" customWidth="1"/>
    <col min="16" max="16" width="5.7109375" style="31" customWidth="1"/>
    <col min="17" max="17" width="11.140625" style="31" customWidth="1"/>
    <col min="18" max="16384" width="9.140625" style="17" customWidth="1"/>
  </cols>
  <sheetData>
    <row r="1" spans="1:17" ht="16.5" customHeight="1">
      <c r="A1" s="501" t="s">
        <v>230</v>
      </c>
      <c r="B1" s="501"/>
      <c r="C1" s="501"/>
      <c r="D1" s="501"/>
      <c r="E1" s="501"/>
      <c r="F1" s="547"/>
      <c r="G1" s="548"/>
      <c r="H1" s="548"/>
      <c r="I1" s="548"/>
      <c r="J1" s="549"/>
      <c r="K1" s="549"/>
      <c r="L1" s="500"/>
      <c r="M1" s="500"/>
      <c r="N1" s="500"/>
      <c r="O1" s="72"/>
      <c r="P1" s="73"/>
      <c r="Q1" s="73"/>
    </row>
    <row r="2" spans="1:17" ht="16.5" customHeight="1" thickBot="1">
      <c r="A2" s="48"/>
      <c r="B2" s="48"/>
      <c r="C2" s="74"/>
      <c r="D2" s="50"/>
      <c r="E2" s="50"/>
      <c r="F2" s="550"/>
      <c r="G2" s="550"/>
      <c r="H2" s="550"/>
      <c r="I2" s="550"/>
      <c r="J2" s="551"/>
      <c r="K2" s="551"/>
      <c r="L2" s="56"/>
      <c r="M2" s="56"/>
      <c r="N2" s="57"/>
      <c r="O2" s="57"/>
      <c r="P2" s="54"/>
      <c r="Q2" s="54"/>
    </row>
    <row r="3" spans="1:17" ht="16.5" customHeight="1" thickTop="1">
      <c r="A3" s="560" t="s">
        <v>231</v>
      </c>
      <c r="B3" s="561"/>
      <c r="C3" s="562"/>
      <c r="D3" s="562"/>
      <c r="E3" s="562"/>
      <c r="F3" s="562"/>
      <c r="G3" s="562"/>
      <c r="H3" s="562"/>
      <c r="I3" s="562"/>
      <c r="J3" s="562"/>
      <c r="K3" s="562"/>
      <c r="L3" s="562"/>
      <c r="M3" s="562"/>
      <c r="N3" s="562"/>
      <c r="O3" s="562"/>
      <c r="P3" s="562"/>
      <c r="Q3" s="563"/>
    </row>
    <row r="4" spans="1:17" ht="16.5" customHeight="1">
      <c r="A4" s="564"/>
      <c r="B4" s="565"/>
      <c r="C4" s="566"/>
      <c r="D4" s="566"/>
      <c r="E4" s="566"/>
      <c r="F4" s="566"/>
      <c r="G4" s="566"/>
      <c r="H4" s="566"/>
      <c r="I4" s="566"/>
      <c r="J4" s="566"/>
      <c r="K4" s="566"/>
      <c r="L4" s="566"/>
      <c r="M4" s="566"/>
      <c r="N4" s="566"/>
      <c r="O4" s="566"/>
      <c r="P4" s="566"/>
      <c r="Q4" s="116"/>
    </row>
    <row r="5" spans="1:17" ht="15">
      <c r="A5" s="531" t="s">
        <v>268</v>
      </c>
      <c r="B5" s="532"/>
      <c r="C5" s="522"/>
      <c r="D5" s="522"/>
      <c r="E5" s="522"/>
      <c r="F5" s="522"/>
      <c r="G5" s="522"/>
      <c r="H5" s="522"/>
      <c r="I5" s="522"/>
      <c r="J5" s="522"/>
      <c r="K5" s="522"/>
      <c r="L5" s="522"/>
      <c r="M5" s="522"/>
      <c r="N5" s="522"/>
      <c r="O5" s="522"/>
      <c r="P5" s="522"/>
      <c r="Q5" s="533"/>
    </row>
    <row r="6" spans="1:17" ht="15">
      <c r="A6" s="117"/>
      <c r="B6" s="118"/>
      <c r="C6" s="120"/>
      <c r="D6" s="121"/>
      <c r="E6" s="121"/>
      <c r="F6" s="122"/>
      <c r="G6" s="122"/>
      <c r="H6" s="123"/>
      <c r="I6" s="119"/>
      <c r="J6" s="119"/>
      <c r="K6" s="119"/>
      <c r="L6" s="119"/>
      <c r="M6" s="119"/>
      <c r="N6" s="119"/>
      <c r="O6" s="124"/>
      <c r="P6" s="124"/>
      <c r="Q6" s="125"/>
    </row>
    <row r="7" spans="1:17" ht="15">
      <c r="A7" s="83" t="s">
        <v>232</v>
      </c>
      <c r="B7" s="569">
        <f>IF(CASE&gt;"",CASE,"")</f>
      </c>
      <c r="C7" s="570"/>
      <c r="D7" s="567" t="s">
        <v>271</v>
      </c>
      <c r="E7" s="568"/>
      <c r="F7" s="568"/>
      <c r="G7" s="568"/>
      <c r="H7" s="568"/>
      <c r="I7" s="568"/>
      <c r="J7" s="568"/>
      <c r="K7" s="568"/>
      <c r="L7" s="568"/>
      <c r="M7" s="568"/>
      <c r="N7" s="568"/>
      <c r="O7" s="124"/>
      <c r="P7" s="124"/>
      <c r="Q7" s="125"/>
    </row>
    <row r="8" spans="1:17" ht="15">
      <c r="A8" s="117" t="s">
        <v>233</v>
      </c>
      <c r="B8" s="532" t="s">
        <v>264</v>
      </c>
      <c r="C8" s="544"/>
      <c r="D8" s="544"/>
      <c r="E8" s="121"/>
      <c r="F8" s="574" t="s">
        <v>235</v>
      </c>
      <c r="G8" s="568"/>
      <c r="H8" s="568"/>
      <c r="I8" s="568"/>
      <c r="J8" s="568"/>
      <c r="K8" s="126" t="s">
        <v>269</v>
      </c>
      <c r="L8" s="568" t="s">
        <v>236</v>
      </c>
      <c r="M8" s="568"/>
      <c r="N8" s="568"/>
      <c r="O8" s="568"/>
      <c r="P8" s="568"/>
      <c r="Q8" s="125"/>
    </row>
    <row r="9" spans="1:17" ht="15">
      <c r="A9" s="117" t="s">
        <v>234</v>
      </c>
      <c r="B9" s="532" t="s">
        <v>264</v>
      </c>
      <c r="C9" s="544"/>
      <c r="D9" s="544"/>
      <c r="E9" s="121"/>
      <c r="F9" s="574" t="s">
        <v>235</v>
      </c>
      <c r="G9" s="571"/>
      <c r="H9" s="571"/>
      <c r="I9" s="571"/>
      <c r="J9" s="571"/>
      <c r="K9" s="126" t="s">
        <v>269</v>
      </c>
      <c r="L9" s="568" t="s">
        <v>270</v>
      </c>
      <c r="M9" s="568"/>
      <c r="N9" s="568"/>
      <c r="O9" s="568"/>
      <c r="P9" s="568"/>
      <c r="Q9" s="125"/>
    </row>
    <row r="10" spans="1:17" ht="15">
      <c r="A10" s="83" t="s">
        <v>237</v>
      </c>
      <c r="B10" s="572">
        <f>IF(DOCKET&gt;"",DOCKET,"")</f>
      </c>
      <c r="C10" s="573"/>
      <c r="D10" s="89" t="s">
        <v>238</v>
      </c>
      <c r="E10" s="545" t="s">
        <v>239</v>
      </c>
      <c r="F10" s="546"/>
      <c r="G10" s="546"/>
      <c r="H10" s="546"/>
      <c r="I10" s="546"/>
      <c r="J10" s="546"/>
      <c r="K10" s="135">
        <v>0</v>
      </c>
      <c r="L10" s="127"/>
      <c r="M10" s="127"/>
      <c r="N10" s="522" t="s">
        <v>240</v>
      </c>
      <c r="O10" s="571"/>
      <c r="P10" s="571"/>
      <c r="Q10" s="533"/>
    </row>
    <row r="11" spans="1:17" ht="15">
      <c r="A11" s="555" t="s">
        <v>241</v>
      </c>
      <c r="B11" s="556"/>
      <c r="C11" s="538"/>
      <c r="D11" s="538"/>
      <c r="E11" s="538"/>
      <c r="F11" s="557" t="s">
        <v>242</v>
      </c>
      <c r="G11" s="558"/>
      <c r="H11" s="558"/>
      <c r="I11" s="558"/>
      <c r="J11" s="558"/>
      <c r="K11" s="542">
        <f ca="1">TODAY()</f>
        <v>40585</v>
      </c>
      <c r="L11" s="543"/>
      <c r="M11" s="543"/>
      <c r="N11" s="119"/>
      <c r="O11" s="124"/>
      <c r="P11" s="124"/>
      <c r="Q11" s="125"/>
    </row>
    <row r="12" spans="1:17" ht="15">
      <c r="A12" s="117"/>
      <c r="B12" s="118"/>
      <c r="C12" s="120"/>
      <c r="D12" s="121"/>
      <c r="E12" s="121"/>
      <c r="F12" s="122"/>
      <c r="G12" s="122"/>
      <c r="H12" s="123"/>
      <c r="I12" s="119"/>
      <c r="J12" s="119"/>
      <c r="K12" s="119"/>
      <c r="L12" s="119"/>
      <c r="M12" s="119"/>
      <c r="N12" s="119" t="s">
        <v>243</v>
      </c>
      <c r="O12" s="124"/>
      <c r="P12" s="124"/>
      <c r="Q12" s="125"/>
    </row>
    <row r="13" spans="1:17" ht="14.25" customHeight="1">
      <c r="A13" s="83" t="s">
        <v>245</v>
      </c>
      <c r="B13" s="134">
        <v>0</v>
      </c>
      <c r="C13" s="525" t="s">
        <v>265</v>
      </c>
      <c r="D13" s="538"/>
      <c r="E13" s="133">
        <v>0</v>
      </c>
      <c r="F13" s="93" t="s">
        <v>266</v>
      </c>
      <c r="G13" s="90"/>
      <c r="H13" s="559" t="s">
        <v>261</v>
      </c>
      <c r="I13" s="526"/>
      <c r="J13" s="526"/>
      <c r="K13" s="541" t="s">
        <v>262</v>
      </c>
      <c r="L13" s="541"/>
      <c r="M13" s="541"/>
      <c r="N13" s="541" t="s">
        <v>244</v>
      </c>
      <c r="O13" s="526"/>
      <c r="P13" s="526"/>
      <c r="Q13" s="92"/>
    </row>
    <row r="14" spans="1:17" ht="15">
      <c r="A14" s="536" t="s">
        <v>272</v>
      </c>
      <c r="B14" s="526"/>
      <c r="C14" s="526"/>
      <c r="D14" s="526"/>
      <c r="E14" s="526"/>
      <c r="F14" s="526"/>
      <c r="G14" s="88"/>
      <c r="H14" s="534"/>
      <c r="I14" s="535"/>
      <c r="J14" s="95"/>
      <c r="K14" s="534"/>
      <c r="L14" s="535"/>
      <c r="M14" s="86"/>
      <c r="N14" s="527"/>
      <c r="O14" s="528"/>
      <c r="P14" s="528"/>
      <c r="Q14" s="97"/>
    </row>
    <row r="15" spans="1:17" ht="15">
      <c r="A15" s="537" t="s">
        <v>246</v>
      </c>
      <c r="B15" s="538"/>
      <c r="C15" s="538"/>
      <c r="D15" s="525" t="s">
        <v>247</v>
      </c>
      <c r="E15" s="525"/>
      <c r="F15" s="136" t="s">
        <v>224</v>
      </c>
      <c r="G15" s="88" t="s">
        <v>248</v>
      </c>
      <c r="H15" s="554"/>
      <c r="I15" s="554"/>
      <c r="J15" s="98"/>
      <c r="K15" s="554"/>
      <c r="L15" s="554"/>
      <c r="M15" s="98"/>
      <c r="N15" s="529"/>
      <c r="O15" s="530"/>
      <c r="P15" s="530"/>
      <c r="Q15" s="97"/>
    </row>
    <row r="16" spans="1:17" ht="18" customHeight="1">
      <c r="A16" s="536" t="s">
        <v>249</v>
      </c>
      <c r="B16" s="526"/>
      <c r="C16" s="526"/>
      <c r="D16" s="86"/>
      <c r="E16" s="86"/>
      <c r="F16" s="99"/>
      <c r="G16" s="99"/>
      <c r="H16" s="552"/>
      <c r="I16" s="552"/>
      <c r="J16" s="95"/>
      <c r="K16" s="552"/>
      <c r="L16" s="552"/>
      <c r="M16" s="95"/>
      <c r="N16" s="529"/>
      <c r="O16" s="530"/>
      <c r="P16" s="530"/>
      <c r="Q16" s="100"/>
    </row>
    <row r="17" spans="1:17" ht="16.5" customHeight="1">
      <c r="A17" s="536" t="s">
        <v>250</v>
      </c>
      <c r="B17" s="526"/>
      <c r="C17" s="526"/>
      <c r="D17" s="86"/>
      <c r="E17" s="86"/>
      <c r="F17" s="99"/>
      <c r="G17" s="99"/>
      <c r="H17" s="552"/>
      <c r="I17" s="552"/>
      <c r="J17" s="95"/>
      <c r="K17" s="552"/>
      <c r="L17" s="552"/>
      <c r="M17" s="95"/>
      <c r="N17" s="539"/>
      <c r="O17" s="540"/>
      <c r="P17" s="540"/>
      <c r="Q17" s="100"/>
    </row>
    <row r="18" spans="1:17" ht="16.5" customHeight="1">
      <c r="A18" s="536" t="s">
        <v>251</v>
      </c>
      <c r="B18" s="526"/>
      <c r="C18" s="526"/>
      <c r="D18" s="88"/>
      <c r="E18" s="88"/>
      <c r="F18" s="91"/>
      <c r="G18" s="91"/>
      <c r="H18" s="552"/>
      <c r="I18" s="553"/>
      <c r="J18" s="95"/>
      <c r="K18" s="552"/>
      <c r="L18" s="552"/>
      <c r="M18" s="95"/>
      <c r="N18" s="552"/>
      <c r="O18" s="553"/>
      <c r="P18" s="553"/>
      <c r="Q18" s="92"/>
    </row>
    <row r="19" spans="1:17" ht="16.5" customHeight="1">
      <c r="A19" s="84" t="s">
        <v>252</v>
      </c>
      <c r="B19" s="96"/>
      <c r="C19" s="88" t="s">
        <v>253</v>
      </c>
      <c r="D19" s="88"/>
      <c r="E19" s="88"/>
      <c r="F19" s="91"/>
      <c r="G19" s="91"/>
      <c r="H19" s="552"/>
      <c r="I19" s="553"/>
      <c r="J19" s="95"/>
      <c r="K19" s="552"/>
      <c r="L19" s="552"/>
      <c r="M19" s="95"/>
      <c r="N19" s="552"/>
      <c r="O19" s="553"/>
      <c r="P19" s="553"/>
      <c r="Q19" s="92"/>
    </row>
    <row r="20" spans="1:17" ht="16.5" customHeight="1">
      <c r="A20" s="85" t="s">
        <v>254</v>
      </c>
      <c r="B20" s="87"/>
      <c r="C20" s="88"/>
      <c r="D20" s="88"/>
      <c r="E20" s="88"/>
      <c r="F20" s="91"/>
      <c r="G20" s="91"/>
      <c r="H20" s="552"/>
      <c r="I20" s="553"/>
      <c r="J20" s="101"/>
      <c r="K20" s="552"/>
      <c r="L20" s="552"/>
      <c r="M20" s="86"/>
      <c r="N20" s="575"/>
      <c r="O20" s="576"/>
      <c r="P20" s="576"/>
      <c r="Q20" s="92"/>
    </row>
    <row r="21" spans="1:17" ht="16.5" customHeight="1">
      <c r="A21" s="85" t="s">
        <v>255</v>
      </c>
      <c r="B21" s="587"/>
      <c r="C21" s="581"/>
      <c r="D21" s="88"/>
      <c r="E21" s="525" t="s">
        <v>256</v>
      </c>
      <c r="F21" s="526"/>
      <c r="G21" s="580"/>
      <c r="H21" s="581"/>
      <c r="I21" s="581"/>
      <c r="J21" s="581"/>
      <c r="K21" s="86"/>
      <c r="L21" s="86"/>
      <c r="M21" s="86"/>
      <c r="N21" s="86"/>
      <c r="O21" s="91"/>
      <c r="P21" s="91"/>
      <c r="Q21" s="92"/>
    </row>
    <row r="22" spans="1:17" ht="16.5" customHeight="1">
      <c r="A22" s="84" t="s">
        <v>257</v>
      </c>
      <c r="B22" s="585"/>
      <c r="C22" s="586"/>
      <c r="D22" s="88"/>
      <c r="E22" s="525" t="s">
        <v>274</v>
      </c>
      <c r="F22" s="526"/>
      <c r="G22" s="526"/>
      <c r="H22" s="526"/>
      <c r="I22" s="582" t="s">
        <v>289</v>
      </c>
      <c r="J22" s="583"/>
      <c r="K22" s="149" t="s">
        <v>290</v>
      </c>
      <c r="L22" s="94"/>
      <c r="M22" s="94"/>
      <c r="N22" s="94"/>
      <c r="O22" s="94"/>
      <c r="P22" s="94"/>
      <c r="Q22" s="102"/>
    </row>
    <row r="23" spans="1:17" ht="16.5" customHeight="1">
      <c r="A23" s="128"/>
      <c r="B23" s="119"/>
      <c r="C23" s="120"/>
      <c r="D23" s="120"/>
      <c r="E23" s="120"/>
      <c r="F23" s="124"/>
      <c r="G23" s="124"/>
      <c r="H23" s="123"/>
      <c r="I23" s="119"/>
      <c r="J23" s="119"/>
      <c r="K23" s="119"/>
      <c r="L23" s="522"/>
      <c r="M23" s="523"/>
      <c r="N23" s="523"/>
      <c r="O23" s="523"/>
      <c r="P23" s="523"/>
      <c r="Q23" s="524"/>
    </row>
    <row r="24" spans="1:17" ht="16.5" customHeight="1">
      <c r="A24" s="584" t="s">
        <v>258</v>
      </c>
      <c r="B24" s="571"/>
      <c r="C24" s="571"/>
      <c r="D24" s="571"/>
      <c r="E24" s="571"/>
      <c r="F24" s="124"/>
      <c r="G24" s="124"/>
      <c r="H24" s="123"/>
      <c r="I24" s="119"/>
      <c r="J24" s="119"/>
      <c r="K24" s="119"/>
      <c r="L24" s="119"/>
      <c r="M24" s="119"/>
      <c r="N24" s="119"/>
      <c r="O24" s="124"/>
      <c r="P24" s="124"/>
      <c r="Q24" s="125"/>
    </row>
    <row r="25" spans="1:17" ht="16.5" customHeight="1">
      <c r="A25" s="584" t="s">
        <v>259</v>
      </c>
      <c r="B25" s="571"/>
      <c r="C25" s="571"/>
      <c r="D25" s="571"/>
      <c r="E25" s="571"/>
      <c r="F25" s="571"/>
      <c r="G25" s="571"/>
      <c r="H25" s="571"/>
      <c r="I25" s="571"/>
      <c r="J25" s="571"/>
      <c r="K25" s="571"/>
      <c r="L25" s="571"/>
      <c r="M25" s="571"/>
      <c r="N25" s="571"/>
      <c r="O25" s="571"/>
      <c r="P25" s="571"/>
      <c r="Q25" s="533"/>
    </row>
    <row r="26" spans="1:17" ht="16.5" customHeight="1" thickBot="1">
      <c r="A26" s="514" t="s">
        <v>260</v>
      </c>
      <c r="B26" s="515"/>
      <c r="C26" s="515"/>
      <c r="D26" s="515"/>
      <c r="E26" s="515"/>
      <c r="F26" s="515"/>
      <c r="G26" s="515"/>
      <c r="H26" s="515"/>
      <c r="I26" s="515"/>
      <c r="J26" s="515"/>
      <c r="K26" s="515"/>
      <c r="L26" s="515"/>
      <c r="M26" s="515"/>
      <c r="N26" s="515"/>
      <c r="O26" s="515"/>
      <c r="P26" s="515"/>
      <c r="Q26" s="516"/>
    </row>
    <row r="27" spans="1:17" ht="16.5" customHeight="1" thickTop="1">
      <c r="A27" s="129"/>
      <c r="B27" s="129"/>
      <c r="C27" s="130"/>
      <c r="D27" s="131"/>
      <c r="E27" s="131"/>
      <c r="F27" s="131"/>
      <c r="G27" s="131"/>
      <c r="H27" s="131"/>
      <c r="I27" s="132"/>
      <c r="J27" s="132"/>
      <c r="K27" s="132"/>
      <c r="L27" s="132"/>
      <c r="M27" s="132"/>
      <c r="N27" s="132"/>
      <c r="O27" s="132"/>
      <c r="P27" s="132"/>
      <c r="Q27" s="129"/>
    </row>
    <row r="28" spans="4:17" ht="16.5" customHeight="1">
      <c r="D28" s="50"/>
      <c r="E28" s="50"/>
      <c r="F28" s="50"/>
      <c r="G28" s="50"/>
      <c r="H28" s="50"/>
      <c r="I28" s="50"/>
      <c r="J28" s="51"/>
      <c r="K28" s="52"/>
      <c r="L28" s="52"/>
      <c r="M28" s="52"/>
      <c r="N28" s="53"/>
      <c r="O28" s="53"/>
      <c r="P28" s="54"/>
      <c r="Q28" s="54"/>
    </row>
    <row r="29" spans="1:17" ht="16.5" customHeight="1">
      <c r="A29" s="577" t="s">
        <v>263</v>
      </c>
      <c r="B29" s="526"/>
      <c r="C29" s="526"/>
      <c r="D29" s="526"/>
      <c r="E29" s="526"/>
      <c r="F29" s="50"/>
      <c r="G29" s="50"/>
      <c r="H29" s="50"/>
      <c r="I29" s="50"/>
      <c r="J29" s="51"/>
      <c r="K29" s="52"/>
      <c r="L29" s="52"/>
      <c r="M29" s="52"/>
      <c r="N29" s="53"/>
      <c r="O29" s="53"/>
      <c r="P29" s="54"/>
      <c r="Q29" s="54"/>
    </row>
    <row r="30" spans="4:17" ht="16.5" customHeight="1">
      <c r="D30" s="50"/>
      <c r="E30" s="50"/>
      <c r="F30" s="50"/>
      <c r="G30" s="50"/>
      <c r="H30" s="50"/>
      <c r="I30" s="50"/>
      <c r="J30" s="51"/>
      <c r="K30" s="52"/>
      <c r="L30" s="52"/>
      <c r="M30" s="52"/>
      <c r="N30" s="53"/>
      <c r="O30" s="53"/>
      <c r="P30" s="54"/>
      <c r="Q30" s="54"/>
    </row>
    <row r="31" spans="1:17" ht="16.5" customHeight="1" thickBot="1">
      <c r="A31" s="578" t="s">
        <v>267</v>
      </c>
      <c r="B31" s="579"/>
      <c r="C31" s="579"/>
      <c r="D31" s="579"/>
      <c r="E31" s="579"/>
      <c r="F31" s="579"/>
      <c r="G31" s="579"/>
      <c r="H31" s="579"/>
      <c r="I31" s="579"/>
      <c r="J31" s="579"/>
      <c r="K31" s="579"/>
      <c r="L31" s="579"/>
      <c r="M31" s="579"/>
      <c r="N31" s="579"/>
      <c r="O31" s="579"/>
      <c r="P31" s="579"/>
      <c r="Q31" s="579"/>
    </row>
    <row r="32" spans="1:17" ht="16.5" customHeight="1">
      <c r="A32" s="137"/>
      <c r="B32" s="517"/>
      <c r="C32" s="518"/>
      <c r="D32" s="518"/>
      <c r="E32" s="518"/>
      <c r="F32" s="518"/>
      <c r="G32" s="519"/>
      <c r="H32" s="519"/>
      <c r="I32" s="519"/>
      <c r="J32" s="520"/>
      <c r="K32" s="521"/>
      <c r="L32" s="521"/>
      <c r="M32" s="521"/>
      <c r="N32" s="520"/>
      <c r="O32" s="521"/>
      <c r="P32" s="521"/>
      <c r="Q32" s="521"/>
    </row>
    <row r="33" spans="1:17" ht="16.5" customHeight="1">
      <c r="A33" s="138"/>
      <c r="B33" s="512"/>
      <c r="C33" s="513"/>
      <c r="D33" s="513"/>
      <c r="E33" s="513"/>
      <c r="F33" s="513"/>
      <c r="G33" s="509"/>
      <c r="H33" s="509"/>
      <c r="I33" s="509"/>
      <c r="J33" s="504"/>
      <c r="K33" s="504"/>
      <c r="L33" s="504"/>
      <c r="M33" s="507"/>
      <c r="N33" s="504"/>
      <c r="O33" s="505"/>
      <c r="P33" s="505"/>
      <c r="Q33" s="505"/>
    </row>
    <row r="34" spans="1:17" ht="16.5" customHeight="1">
      <c r="A34" s="138"/>
      <c r="B34" s="512"/>
      <c r="C34" s="513"/>
      <c r="D34" s="513"/>
      <c r="E34" s="513"/>
      <c r="F34" s="513"/>
      <c r="G34" s="509"/>
      <c r="H34" s="509"/>
      <c r="I34" s="509"/>
      <c r="J34" s="504"/>
      <c r="K34" s="504"/>
      <c r="L34" s="504"/>
      <c r="M34" s="507"/>
      <c r="N34" s="504"/>
      <c r="O34" s="505"/>
      <c r="P34" s="505"/>
      <c r="Q34" s="505"/>
    </row>
    <row r="35" spans="1:17" ht="16.5" customHeight="1">
      <c r="A35" s="138"/>
      <c r="B35" s="512"/>
      <c r="C35" s="513"/>
      <c r="D35" s="513"/>
      <c r="E35" s="513"/>
      <c r="F35" s="513"/>
      <c r="G35" s="509"/>
      <c r="H35" s="509"/>
      <c r="I35" s="509"/>
      <c r="J35" s="504"/>
      <c r="K35" s="504"/>
      <c r="L35" s="504"/>
      <c r="M35" s="507"/>
      <c r="N35" s="504"/>
      <c r="O35" s="505"/>
      <c r="P35" s="505"/>
      <c r="Q35" s="505"/>
    </row>
    <row r="36" spans="1:17" ht="16.5" customHeight="1">
      <c r="A36" s="138"/>
      <c r="B36" s="512"/>
      <c r="C36" s="513"/>
      <c r="D36" s="513"/>
      <c r="E36" s="513"/>
      <c r="F36" s="513"/>
      <c r="G36" s="509"/>
      <c r="H36" s="509"/>
      <c r="I36" s="509"/>
      <c r="J36" s="504"/>
      <c r="K36" s="504"/>
      <c r="L36" s="504"/>
      <c r="M36" s="507"/>
      <c r="N36" s="504"/>
      <c r="O36" s="505"/>
      <c r="P36" s="505"/>
      <c r="Q36" s="505"/>
    </row>
    <row r="37" spans="1:17" ht="16.5" customHeight="1">
      <c r="A37" s="138"/>
      <c r="B37" s="512"/>
      <c r="C37" s="513"/>
      <c r="D37" s="513"/>
      <c r="E37" s="513"/>
      <c r="F37" s="513"/>
      <c r="G37" s="509"/>
      <c r="H37" s="509"/>
      <c r="I37" s="509"/>
      <c r="J37" s="504"/>
      <c r="K37" s="504"/>
      <c r="L37" s="504"/>
      <c r="M37" s="507"/>
      <c r="N37" s="504"/>
      <c r="O37" s="505"/>
      <c r="P37" s="505"/>
      <c r="Q37" s="505"/>
    </row>
    <row r="38" spans="1:17" ht="16.5" customHeight="1">
      <c r="A38" s="138"/>
      <c r="B38" s="512"/>
      <c r="C38" s="513"/>
      <c r="D38" s="513"/>
      <c r="E38" s="513"/>
      <c r="F38" s="513"/>
      <c r="G38" s="509"/>
      <c r="H38" s="509"/>
      <c r="I38" s="509"/>
      <c r="J38" s="504"/>
      <c r="K38" s="504"/>
      <c r="L38" s="504"/>
      <c r="M38" s="507"/>
      <c r="N38" s="504"/>
      <c r="O38" s="505"/>
      <c r="P38" s="505"/>
      <c r="Q38" s="505"/>
    </row>
    <row r="39" spans="1:17" ht="16.5" customHeight="1">
      <c r="A39" s="138"/>
      <c r="B39" s="512"/>
      <c r="C39" s="513"/>
      <c r="D39" s="513"/>
      <c r="E39" s="513"/>
      <c r="F39" s="513"/>
      <c r="G39" s="509"/>
      <c r="H39" s="509"/>
      <c r="I39" s="509"/>
      <c r="J39" s="504"/>
      <c r="K39" s="504"/>
      <c r="L39" s="504"/>
      <c r="M39" s="507"/>
      <c r="N39" s="504"/>
      <c r="O39" s="505"/>
      <c r="P39" s="505"/>
      <c r="Q39" s="505"/>
    </row>
    <row r="40" spans="1:17" ht="16.5" customHeight="1">
      <c r="A40" s="138"/>
      <c r="B40" s="512"/>
      <c r="C40" s="513"/>
      <c r="D40" s="513"/>
      <c r="E40" s="513"/>
      <c r="F40" s="513"/>
      <c r="G40" s="509"/>
      <c r="H40" s="509"/>
      <c r="I40" s="509"/>
      <c r="J40" s="504"/>
      <c r="K40" s="504"/>
      <c r="L40" s="504"/>
      <c r="M40" s="507"/>
      <c r="N40" s="504"/>
      <c r="O40" s="505"/>
      <c r="P40" s="505"/>
      <c r="Q40" s="505"/>
    </row>
    <row r="41" spans="1:17" ht="16.5" customHeight="1">
      <c r="A41" s="138"/>
      <c r="B41" s="512"/>
      <c r="C41" s="513"/>
      <c r="D41" s="513"/>
      <c r="E41" s="513"/>
      <c r="F41" s="513"/>
      <c r="G41" s="509"/>
      <c r="H41" s="509"/>
      <c r="I41" s="509"/>
      <c r="J41" s="504"/>
      <c r="K41" s="504"/>
      <c r="L41" s="504"/>
      <c r="M41" s="507"/>
      <c r="N41" s="504"/>
      <c r="O41" s="505"/>
      <c r="P41" s="505"/>
      <c r="Q41" s="505"/>
    </row>
    <row r="42" spans="1:17" ht="16.5" customHeight="1">
      <c r="A42" s="138"/>
      <c r="B42" s="512"/>
      <c r="C42" s="513"/>
      <c r="D42" s="513"/>
      <c r="E42" s="513"/>
      <c r="F42" s="513"/>
      <c r="G42" s="509"/>
      <c r="H42" s="509"/>
      <c r="I42" s="509"/>
      <c r="J42" s="504"/>
      <c r="K42" s="504"/>
      <c r="L42" s="504"/>
      <c r="M42" s="507"/>
      <c r="N42" s="504"/>
      <c r="O42" s="505"/>
      <c r="P42" s="505"/>
      <c r="Q42" s="505"/>
    </row>
    <row r="43" spans="1:17" ht="16.5" customHeight="1">
      <c r="A43" s="138"/>
      <c r="B43" s="512"/>
      <c r="C43" s="513"/>
      <c r="D43" s="513"/>
      <c r="E43" s="513"/>
      <c r="F43" s="513"/>
      <c r="G43" s="509"/>
      <c r="H43" s="509"/>
      <c r="I43" s="509"/>
      <c r="J43" s="504"/>
      <c r="K43" s="504"/>
      <c r="L43" s="504"/>
      <c r="M43" s="507"/>
      <c r="N43" s="504"/>
      <c r="O43" s="505"/>
      <c r="P43" s="505"/>
      <c r="Q43" s="505"/>
    </row>
    <row r="44" spans="1:17" ht="16.5" customHeight="1">
      <c r="A44" s="138"/>
      <c r="B44" s="512"/>
      <c r="C44" s="513"/>
      <c r="D44" s="513"/>
      <c r="E44" s="513"/>
      <c r="F44" s="513"/>
      <c r="G44" s="509"/>
      <c r="H44" s="509"/>
      <c r="I44" s="509"/>
      <c r="J44" s="504"/>
      <c r="K44" s="504"/>
      <c r="L44" s="504"/>
      <c r="M44" s="507"/>
      <c r="N44" s="504"/>
      <c r="O44" s="505"/>
      <c r="P44" s="505"/>
      <c r="Q44" s="505"/>
    </row>
    <row r="45" spans="1:17" ht="16.5" customHeight="1">
      <c r="A45" s="138"/>
      <c r="B45" s="512"/>
      <c r="C45" s="513"/>
      <c r="D45" s="513"/>
      <c r="E45" s="513"/>
      <c r="F45" s="513"/>
      <c r="G45" s="509"/>
      <c r="H45" s="509"/>
      <c r="I45" s="509"/>
      <c r="J45" s="504"/>
      <c r="K45" s="504"/>
      <c r="L45" s="504"/>
      <c r="M45" s="507"/>
      <c r="N45" s="504"/>
      <c r="O45" s="505"/>
      <c r="P45" s="505"/>
      <c r="Q45" s="505"/>
    </row>
    <row r="46" spans="1:17" ht="16.5" customHeight="1">
      <c r="A46" s="138"/>
      <c r="B46" s="512"/>
      <c r="C46" s="513"/>
      <c r="D46" s="513"/>
      <c r="E46" s="513"/>
      <c r="F46" s="513"/>
      <c r="G46" s="509"/>
      <c r="H46" s="509"/>
      <c r="I46" s="509"/>
      <c r="J46" s="504"/>
      <c r="K46" s="504"/>
      <c r="L46" s="504"/>
      <c r="M46" s="507"/>
      <c r="N46" s="504"/>
      <c r="O46" s="505"/>
      <c r="P46" s="505"/>
      <c r="Q46" s="505"/>
    </row>
    <row r="47" spans="1:17" ht="16.5" customHeight="1">
      <c r="A47" s="138"/>
      <c r="B47" s="512"/>
      <c r="C47" s="513"/>
      <c r="D47" s="513"/>
      <c r="E47" s="513"/>
      <c r="F47" s="513"/>
      <c r="G47" s="509"/>
      <c r="H47" s="509"/>
      <c r="I47" s="509"/>
      <c r="J47" s="504"/>
      <c r="K47" s="504"/>
      <c r="L47" s="504"/>
      <c r="M47" s="507"/>
      <c r="N47" s="504"/>
      <c r="O47" s="505"/>
      <c r="P47" s="505"/>
      <c r="Q47" s="505"/>
    </row>
    <row r="48" spans="1:17" ht="16.5" customHeight="1">
      <c r="A48" s="138"/>
      <c r="B48" s="512"/>
      <c r="C48" s="513"/>
      <c r="D48" s="513"/>
      <c r="E48" s="513"/>
      <c r="F48" s="513"/>
      <c r="G48" s="509"/>
      <c r="H48" s="509"/>
      <c r="I48" s="509"/>
      <c r="J48" s="504"/>
      <c r="K48" s="504"/>
      <c r="L48" s="504"/>
      <c r="M48" s="507"/>
      <c r="N48" s="504"/>
      <c r="O48" s="505"/>
      <c r="P48" s="505"/>
      <c r="Q48" s="505"/>
    </row>
    <row r="49" spans="1:17" ht="16.5" customHeight="1">
      <c r="A49" s="138"/>
      <c r="B49" s="512"/>
      <c r="C49" s="513"/>
      <c r="D49" s="513"/>
      <c r="E49" s="513"/>
      <c r="F49" s="513"/>
      <c r="G49" s="509"/>
      <c r="H49" s="509"/>
      <c r="I49" s="509"/>
      <c r="J49" s="504"/>
      <c r="K49" s="504"/>
      <c r="L49" s="504"/>
      <c r="M49" s="507"/>
      <c r="N49" s="504"/>
      <c r="O49" s="505"/>
      <c r="P49" s="505"/>
      <c r="Q49" s="505"/>
    </row>
    <row r="50" spans="1:17" ht="16.5" customHeight="1">
      <c r="A50" s="138"/>
      <c r="B50" s="512"/>
      <c r="C50" s="513"/>
      <c r="D50" s="513"/>
      <c r="E50" s="513"/>
      <c r="F50" s="513"/>
      <c r="G50" s="509"/>
      <c r="H50" s="509"/>
      <c r="I50" s="509"/>
      <c r="J50" s="504"/>
      <c r="K50" s="504"/>
      <c r="L50" s="504"/>
      <c r="M50" s="507"/>
      <c r="N50" s="504"/>
      <c r="O50" s="505"/>
      <c r="P50" s="505"/>
      <c r="Q50" s="505"/>
    </row>
    <row r="51" spans="1:17" ht="16.5" customHeight="1">
      <c r="A51" s="138"/>
      <c r="B51" s="512"/>
      <c r="C51" s="513"/>
      <c r="D51" s="513"/>
      <c r="E51" s="513"/>
      <c r="F51" s="513"/>
      <c r="G51" s="509"/>
      <c r="H51" s="509"/>
      <c r="I51" s="509"/>
      <c r="J51" s="504"/>
      <c r="K51" s="504"/>
      <c r="L51" s="504"/>
      <c r="M51" s="507"/>
      <c r="N51" s="504"/>
      <c r="O51" s="505"/>
      <c r="P51" s="505"/>
      <c r="Q51" s="505"/>
    </row>
    <row r="52" spans="1:17" ht="16.5" customHeight="1">
      <c r="A52" s="138"/>
      <c r="B52" s="512"/>
      <c r="C52" s="513"/>
      <c r="D52" s="513"/>
      <c r="E52" s="513"/>
      <c r="F52" s="513"/>
      <c r="G52" s="509"/>
      <c r="H52" s="509"/>
      <c r="I52" s="509"/>
      <c r="J52" s="504"/>
      <c r="K52" s="504"/>
      <c r="L52" s="504"/>
      <c r="M52" s="507"/>
      <c r="N52" s="504"/>
      <c r="O52" s="505"/>
      <c r="P52" s="505"/>
      <c r="Q52" s="505"/>
    </row>
    <row r="53" spans="1:17" ht="16.5" customHeight="1">
      <c r="A53" s="138"/>
      <c r="B53" s="512"/>
      <c r="C53" s="513"/>
      <c r="D53" s="513"/>
      <c r="E53" s="513"/>
      <c r="F53" s="513"/>
      <c r="G53" s="509"/>
      <c r="H53" s="509"/>
      <c r="I53" s="509"/>
      <c r="J53" s="504"/>
      <c r="K53" s="504"/>
      <c r="L53" s="504"/>
      <c r="M53" s="507"/>
      <c r="N53" s="504"/>
      <c r="O53" s="505"/>
      <c r="P53" s="505"/>
      <c r="Q53" s="505"/>
    </row>
    <row r="54" spans="1:17" ht="16.5" customHeight="1">
      <c r="A54" s="138"/>
      <c r="B54" s="512"/>
      <c r="C54" s="513"/>
      <c r="D54" s="513"/>
      <c r="E54" s="513"/>
      <c r="F54" s="513"/>
      <c r="G54" s="509"/>
      <c r="H54" s="509"/>
      <c r="I54" s="509"/>
      <c r="J54" s="504"/>
      <c r="K54" s="504"/>
      <c r="L54" s="504"/>
      <c r="M54" s="507"/>
      <c r="N54" s="504"/>
      <c r="O54" s="505"/>
      <c r="P54" s="505"/>
      <c r="Q54" s="505"/>
    </row>
    <row r="55" spans="1:17" ht="16.5" customHeight="1">
      <c r="A55" s="138"/>
      <c r="B55" s="512"/>
      <c r="C55" s="513"/>
      <c r="D55" s="513"/>
      <c r="E55" s="513"/>
      <c r="F55" s="513"/>
      <c r="G55" s="509"/>
      <c r="H55" s="509"/>
      <c r="I55" s="509"/>
      <c r="J55" s="504"/>
      <c r="K55" s="504"/>
      <c r="L55" s="504"/>
      <c r="M55" s="507"/>
      <c r="N55" s="504"/>
      <c r="O55" s="505"/>
      <c r="P55" s="505"/>
      <c r="Q55" s="505"/>
    </row>
    <row r="56" spans="1:17" ht="16.5" customHeight="1">
      <c r="A56" s="138"/>
      <c r="B56" s="512"/>
      <c r="C56" s="513"/>
      <c r="D56" s="513"/>
      <c r="E56" s="513"/>
      <c r="F56" s="513"/>
      <c r="G56" s="509"/>
      <c r="H56" s="509"/>
      <c r="I56" s="509"/>
      <c r="J56" s="504"/>
      <c r="K56" s="504"/>
      <c r="L56" s="504"/>
      <c r="M56" s="507"/>
      <c r="N56" s="504"/>
      <c r="O56" s="505"/>
      <c r="P56" s="505"/>
      <c r="Q56" s="505"/>
    </row>
    <row r="57" spans="1:17" ht="16.5" customHeight="1">
      <c r="A57" s="138"/>
      <c r="B57" s="512"/>
      <c r="C57" s="513"/>
      <c r="D57" s="513"/>
      <c r="E57" s="513"/>
      <c r="F57" s="513"/>
      <c r="G57" s="509"/>
      <c r="H57" s="509"/>
      <c r="I57" s="509"/>
      <c r="J57" s="504"/>
      <c r="K57" s="504"/>
      <c r="L57" s="504"/>
      <c r="M57" s="507"/>
      <c r="N57" s="504"/>
      <c r="O57" s="505"/>
      <c r="P57" s="505"/>
      <c r="Q57" s="505"/>
    </row>
    <row r="58" spans="1:17" ht="16.5" customHeight="1">
      <c r="A58" s="138"/>
      <c r="B58" s="512"/>
      <c r="C58" s="513"/>
      <c r="D58" s="513"/>
      <c r="E58" s="513"/>
      <c r="F58" s="513"/>
      <c r="G58" s="509"/>
      <c r="H58" s="509"/>
      <c r="I58" s="509"/>
      <c r="J58" s="504"/>
      <c r="K58" s="504"/>
      <c r="L58" s="504"/>
      <c r="M58" s="507"/>
      <c r="N58" s="504"/>
      <c r="O58" s="505"/>
      <c r="P58" s="505"/>
      <c r="Q58" s="505"/>
    </row>
    <row r="59" spans="1:17" ht="16.5" customHeight="1">
      <c r="A59" s="138"/>
      <c r="B59" s="512"/>
      <c r="C59" s="513"/>
      <c r="D59" s="513"/>
      <c r="E59" s="513"/>
      <c r="F59" s="513"/>
      <c r="G59" s="509"/>
      <c r="H59" s="509"/>
      <c r="I59" s="509"/>
      <c r="J59" s="504"/>
      <c r="K59" s="504"/>
      <c r="L59" s="504"/>
      <c r="M59" s="507"/>
      <c r="N59" s="504"/>
      <c r="O59" s="505"/>
      <c r="P59" s="505"/>
      <c r="Q59" s="505"/>
    </row>
    <row r="60" spans="1:17" ht="16.5" customHeight="1">
      <c r="A60" s="108"/>
      <c r="B60" s="510"/>
      <c r="C60" s="511"/>
      <c r="D60" s="511"/>
      <c r="E60" s="511"/>
      <c r="F60" s="511"/>
      <c r="G60" s="508"/>
      <c r="H60" s="508"/>
      <c r="I60" s="508"/>
      <c r="J60" s="502"/>
      <c r="K60" s="502"/>
      <c r="L60" s="502"/>
      <c r="M60" s="506"/>
      <c r="N60" s="502"/>
      <c r="O60" s="503"/>
      <c r="P60" s="503"/>
      <c r="Q60" s="503"/>
    </row>
    <row r="61" spans="1:17" ht="16.5" customHeight="1">
      <c r="A61" s="108"/>
      <c r="B61" s="510"/>
      <c r="C61" s="511"/>
      <c r="D61" s="511"/>
      <c r="E61" s="511"/>
      <c r="F61" s="511"/>
      <c r="G61" s="508"/>
      <c r="H61" s="508"/>
      <c r="I61" s="508"/>
      <c r="J61" s="502"/>
      <c r="K61" s="502"/>
      <c r="L61" s="502"/>
      <c r="M61" s="506"/>
      <c r="N61" s="502"/>
      <c r="O61" s="503"/>
      <c r="P61" s="503"/>
      <c r="Q61" s="503"/>
    </row>
    <row r="62" spans="1:17" ht="16.5" customHeight="1">
      <c r="A62" s="108"/>
      <c r="B62" s="510"/>
      <c r="C62" s="511"/>
      <c r="D62" s="511"/>
      <c r="E62" s="511"/>
      <c r="F62" s="511"/>
      <c r="G62" s="508"/>
      <c r="H62" s="508"/>
      <c r="I62" s="508"/>
      <c r="J62" s="502"/>
      <c r="K62" s="502"/>
      <c r="L62" s="502"/>
      <c r="M62" s="506"/>
      <c r="N62" s="502"/>
      <c r="O62" s="503"/>
      <c r="P62" s="503"/>
      <c r="Q62" s="503"/>
    </row>
    <row r="63" spans="1:17" ht="16.5" customHeight="1">
      <c r="A63" s="108"/>
      <c r="B63" s="510"/>
      <c r="C63" s="511"/>
      <c r="D63" s="511"/>
      <c r="E63" s="511"/>
      <c r="F63" s="511"/>
      <c r="G63" s="508"/>
      <c r="H63" s="508"/>
      <c r="I63" s="508"/>
      <c r="J63" s="502"/>
      <c r="K63" s="502"/>
      <c r="L63" s="502"/>
      <c r="M63" s="506"/>
      <c r="N63" s="502"/>
      <c r="O63" s="503"/>
      <c r="P63" s="503"/>
      <c r="Q63" s="503"/>
    </row>
    <row r="64" spans="1:17" ht="16.5" customHeight="1">
      <c r="A64" s="108"/>
      <c r="B64" s="510"/>
      <c r="C64" s="511"/>
      <c r="D64" s="511"/>
      <c r="E64" s="511"/>
      <c r="F64" s="511"/>
      <c r="G64" s="508"/>
      <c r="H64" s="508"/>
      <c r="I64" s="508"/>
      <c r="J64" s="502"/>
      <c r="K64" s="502"/>
      <c r="L64" s="502"/>
      <c r="M64" s="506"/>
      <c r="N64" s="502"/>
      <c r="O64" s="503"/>
      <c r="P64" s="503"/>
      <c r="Q64" s="503"/>
    </row>
    <row r="65" spans="1:17" ht="16.5" customHeight="1">
      <c r="A65" s="108"/>
      <c r="B65" s="510"/>
      <c r="C65" s="511"/>
      <c r="D65" s="511"/>
      <c r="E65" s="511"/>
      <c r="F65" s="511"/>
      <c r="G65" s="508"/>
      <c r="H65" s="508"/>
      <c r="I65" s="508"/>
      <c r="J65" s="502"/>
      <c r="K65" s="502"/>
      <c r="L65" s="502"/>
      <c r="M65" s="506"/>
      <c r="N65" s="502"/>
      <c r="O65" s="503"/>
      <c r="P65" s="503"/>
      <c r="Q65" s="503"/>
    </row>
    <row r="66" spans="1:17" ht="16.5" customHeight="1">
      <c r="A66" s="108"/>
      <c r="B66" s="510"/>
      <c r="C66" s="511"/>
      <c r="D66" s="511"/>
      <c r="E66" s="511"/>
      <c r="F66" s="511"/>
      <c r="G66" s="508"/>
      <c r="H66" s="508"/>
      <c r="I66" s="508"/>
      <c r="J66" s="502"/>
      <c r="K66" s="502"/>
      <c r="L66" s="502"/>
      <c r="M66" s="506"/>
      <c r="N66" s="502"/>
      <c r="O66" s="503"/>
      <c r="P66" s="503"/>
      <c r="Q66" s="503"/>
    </row>
    <row r="67" spans="1:17" ht="16.5" customHeight="1">
      <c r="A67" s="108"/>
      <c r="B67" s="510"/>
      <c r="C67" s="511"/>
      <c r="D67" s="511"/>
      <c r="E67" s="511"/>
      <c r="F67" s="511"/>
      <c r="G67" s="508"/>
      <c r="H67" s="508"/>
      <c r="I67" s="508"/>
      <c r="J67" s="502"/>
      <c r="K67" s="502"/>
      <c r="L67" s="502"/>
      <c r="M67" s="506"/>
      <c r="N67" s="502"/>
      <c r="O67" s="503"/>
      <c r="P67" s="503"/>
      <c r="Q67" s="503"/>
    </row>
    <row r="68" spans="1:17" ht="16.5" customHeight="1">
      <c r="A68" s="108"/>
      <c r="B68" s="510"/>
      <c r="C68" s="511"/>
      <c r="D68" s="511"/>
      <c r="E68" s="511"/>
      <c r="F68" s="511"/>
      <c r="G68" s="508"/>
      <c r="H68" s="508"/>
      <c r="I68" s="508"/>
      <c r="J68" s="502"/>
      <c r="K68" s="502"/>
      <c r="L68" s="502"/>
      <c r="M68" s="506"/>
      <c r="N68" s="502"/>
      <c r="O68" s="503"/>
      <c r="P68" s="503"/>
      <c r="Q68" s="503"/>
    </row>
    <row r="69" spans="1:17" ht="16.5" customHeight="1">
      <c r="A69" s="108"/>
      <c r="B69" s="510"/>
      <c r="C69" s="511"/>
      <c r="D69" s="511"/>
      <c r="E69" s="511"/>
      <c r="F69" s="511"/>
      <c r="G69" s="508"/>
      <c r="H69" s="508"/>
      <c r="I69" s="508"/>
      <c r="J69" s="502"/>
      <c r="K69" s="502"/>
      <c r="L69" s="502"/>
      <c r="M69" s="506"/>
      <c r="N69" s="502"/>
      <c r="O69" s="503"/>
      <c r="P69" s="503"/>
      <c r="Q69" s="503"/>
    </row>
    <row r="70" spans="1:17" ht="16.5" customHeight="1">
      <c r="A70" s="108"/>
      <c r="B70" s="510"/>
      <c r="C70" s="511"/>
      <c r="D70" s="511"/>
      <c r="E70" s="511"/>
      <c r="F70" s="511"/>
      <c r="G70" s="508"/>
      <c r="H70" s="508"/>
      <c r="I70" s="508"/>
      <c r="J70" s="502"/>
      <c r="K70" s="502"/>
      <c r="L70" s="502"/>
      <c r="M70" s="506"/>
      <c r="N70" s="502"/>
      <c r="O70" s="503"/>
      <c r="P70" s="503"/>
      <c r="Q70" s="503"/>
    </row>
    <row r="71" spans="1:17" ht="16.5" customHeight="1">
      <c r="A71" s="108"/>
      <c r="B71" s="510"/>
      <c r="C71" s="511"/>
      <c r="D71" s="511"/>
      <c r="E71" s="511"/>
      <c r="F71" s="511"/>
      <c r="G71" s="508"/>
      <c r="H71" s="508"/>
      <c r="I71" s="508"/>
      <c r="J71" s="502"/>
      <c r="K71" s="502"/>
      <c r="L71" s="502"/>
      <c r="M71" s="506"/>
      <c r="N71" s="502"/>
      <c r="O71" s="503"/>
      <c r="P71" s="503"/>
      <c r="Q71" s="503"/>
    </row>
    <row r="72" spans="1:17" ht="16.5" customHeight="1">
      <c r="A72" s="108"/>
      <c r="B72" s="510"/>
      <c r="C72" s="511"/>
      <c r="D72" s="511"/>
      <c r="E72" s="511"/>
      <c r="F72" s="511"/>
      <c r="G72" s="508"/>
      <c r="H72" s="508"/>
      <c r="I72" s="508"/>
      <c r="J72" s="502"/>
      <c r="K72" s="502"/>
      <c r="L72" s="502"/>
      <c r="M72" s="506"/>
      <c r="N72" s="502"/>
      <c r="O72" s="503"/>
      <c r="P72" s="503"/>
      <c r="Q72" s="503"/>
    </row>
    <row r="73" spans="1:17" ht="16.5" customHeight="1">
      <c r="A73" s="108"/>
      <c r="B73" s="510"/>
      <c r="C73" s="511"/>
      <c r="D73" s="511"/>
      <c r="E73" s="511"/>
      <c r="F73" s="511"/>
      <c r="G73" s="508"/>
      <c r="H73" s="508"/>
      <c r="I73" s="508"/>
      <c r="J73" s="502"/>
      <c r="K73" s="502"/>
      <c r="L73" s="502"/>
      <c r="M73" s="506"/>
      <c r="N73" s="502"/>
      <c r="O73" s="503"/>
      <c r="P73" s="503"/>
      <c r="Q73" s="503"/>
    </row>
    <row r="74" spans="1:17" ht="16.5" customHeight="1">
      <c r="A74" s="108"/>
      <c r="B74" s="510"/>
      <c r="C74" s="511"/>
      <c r="D74" s="511"/>
      <c r="E74" s="511"/>
      <c r="F74" s="511"/>
      <c r="G74" s="508"/>
      <c r="H74" s="508"/>
      <c r="I74" s="508"/>
      <c r="J74" s="502"/>
      <c r="K74" s="502"/>
      <c r="L74" s="502"/>
      <c r="M74" s="506"/>
      <c r="N74" s="502"/>
      <c r="O74" s="503"/>
      <c r="P74" s="503"/>
      <c r="Q74" s="503"/>
    </row>
    <row r="75" spans="1:17" ht="16.5" customHeight="1">
      <c r="A75" s="108"/>
      <c r="B75" s="510"/>
      <c r="C75" s="511"/>
      <c r="D75" s="511"/>
      <c r="E75" s="511"/>
      <c r="F75" s="511"/>
      <c r="G75" s="508"/>
      <c r="H75" s="508"/>
      <c r="I75" s="508"/>
      <c r="J75" s="502"/>
      <c r="K75" s="502"/>
      <c r="L75" s="502"/>
      <c r="M75" s="506"/>
      <c r="N75" s="502"/>
      <c r="O75" s="503"/>
      <c r="P75" s="503"/>
      <c r="Q75" s="503"/>
    </row>
    <row r="76" spans="1:17" ht="16.5" customHeight="1">
      <c r="A76" s="108"/>
      <c r="B76" s="510"/>
      <c r="C76" s="511"/>
      <c r="D76" s="511"/>
      <c r="E76" s="511"/>
      <c r="F76" s="511"/>
      <c r="G76" s="508"/>
      <c r="H76" s="508"/>
      <c r="I76" s="508"/>
      <c r="J76" s="502"/>
      <c r="K76" s="502"/>
      <c r="L76" s="502"/>
      <c r="M76" s="506"/>
      <c r="N76" s="502"/>
      <c r="O76" s="503"/>
      <c r="P76" s="503"/>
      <c r="Q76" s="503"/>
    </row>
    <row r="77" spans="1:17" ht="16.5" customHeight="1">
      <c r="A77" s="108"/>
      <c r="B77" s="510"/>
      <c r="C77" s="511"/>
      <c r="D77" s="511"/>
      <c r="E77" s="511"/>
      <c r="F77" s="511"/>
      <c r="G77" s="508"/>
      <c r="H77" s="508"/>
      <c r="I77" s="508"/>
      <c r="J77" s="502"/>
      <c r="K77" s="502"/>
      <c r="L77" s="502"/>
      <c r="M77" s="506"/>
      <c r="N77" s="502"/>
      <c r="O77" s="503"/>
      <c r="P77" s="503"/>
      <c r="Q77" s="503"/>
    </row>
    <row r="78" spans="1:17" ht="16.5" customHeight="1">
      <c r="A78" s="108"/>
      <c r="B78" s="510"/>
      <c r="C78" s="511"/>
      <c r="D78" s="511"/>
      <c r="E78" s="511"/>
      <c r="F78" s="511"/>
      <c r="G78" s="508"/>
      <c r="H78" s="508"/>
      <c r="I78" s="508"/>
      <c r="J78" s="502"/>
      <c r="K78" s="502"/>
      <c r="L78" s="502"/>
      <c r="M78" s="506"/>
      <c r="N78" s="502"/>
      <c r="O78" s="503"/>
      <c r="P78" s="503"/>
      <c r="Q78" s="503"/>
    </row>
    <row r="79" spans="1:17" ht="16.5" customHeight="1">
      <c r="A79" s="108"/>
      <c r="B79" s="510"/>
      <c r="C79" s="511"/>
      <c r="D79" s="511"/>
      <c r="E79" s="511"/>
      <c r="F79" s="511"/>
      <c r="G79" s="508"/>
      <c r="H79" s="508"/>
      <c r="I79" s="508"/>
      <c r="J79" s="502"/>
      <c r="K79" s="502"/>
      <c r="L79" s="502"/>
      <c r="M79" s="506"/>
      <c r="N79" s="502"/>
      <c r="O79" s="503"/>
      <c r="P79" s="503"/>
      <c r="Q79" s="503"/>
    </row>
    <row r="80" spans="1:17" ht="16.5" customHeight="1">
      <c r="A80" s="108"/>
      <c r="B80" s="510"/>
      <c r="C80" s="511"/>
      <c r="D80" s="511"/>
      <c r="E80" s="511"/>
      <c r="F80" s="511"/>
      <c r="G80" s="508"/>
      <c r="H80" s="508"/>
      <c r="I80" s="508"/>
      <c r="J80" s="502"/>
      <c r="K80" s="502"/>
      <c r="L80" s="502"/>
      <c r="M80" s="506"/>
      <c r="N80" s="502"/>
      <c r="O80" s="503"/>
      <c r="P80" s="503"/>
      <c r="Q80" s="503"/>
    </row>
    <row r="81" spans="1:17" ht="16.5" customHeight="1">
      <c r="A81" s="108"/>
      <c r="B81" s="510"/>
      <c r="C81" s="511"/>
      <c r="D81" s="511"/>
      <c r="E81" s="511"/>
      <c r="F81" s="511"/>
      <c r="G81" s="508"/>
      <c r="H81" s="508"/>
      <c r="I81" s="508"/>
      <c r="J81" s="502"/>
      <c r="K81" s="502"/>
      <c r="L81" s="502"/>
      <c r="M81" s="506"/>
      <c r="N81" s="502"/>
      <c r="O81" s="503"/>
      <c r="P81" s="503"/>
      <c r="Q81" s="503"/>
    </row>
    <row r="82" spans="1:17" ht="16.5" customHeight="1">
      <c r="A82" s="108"/>
      <c r="B82" s="510"/>
      <c r="C82" s="511"/>
      <c r="D82" s="511"/>
      <c r="E82" s="511"/>
      <c r="F82" s="511"/>
      <c r="G82" s="508"/>
      <c r="H82" s="508"/>
      <c r="I82" s="508"/>
      <c r="J82" s="502"/>
      <c r="K82" s="502"/>
      <c r="L82" s="502"/>
      <c r="M82" s="506"/>
      <c r="N82" s="502"/>
      <c r="O82" s="503"/>
      <c r="P82" s="503"/>
      <c r="Q82" s="503"/>
    </row>
    <row r="83" spans="1:17" ht="16.5" customHeight="1">
      <c r="A83" s="108"/>
      <c r="B83" s="510"/>
      <c r="C83" s="511"/>
      <c r="D83" s="511"/>
      <c r="E83" s="511"/>
      <c r="F83" s="511"/>
      <c r="G83" s="508"/>
      <c r="H83" s="508"/>
      <c r="I83" s="508"/>
      <c r="J83" s="502"/>
      <c r="K83" s="502"/>
      <c r="L83" s="502"/>
      <c r="M83" s="506"/>
      <c r="N83" s="502"/>
      <c r="O83" s="503"/>
      <c r="P83" s="503"/>
      <c r="Q83" s="503"/>
    </row>
    <row r="84" spans="1:17" ht="16.5" customHeight="1">
      <c r="A84" s="108"/>
      <c r="B84" s="510"/>
      <c r="C84" s="511"/>
      <c r="D84" s="511"/>
      <c r="E84" s="511"/>
      <c r="F84" s="511"/>
      <c r="G84" s="508"/>
      <c r="H84" s="508"/>
      <c r="I84" s="508"/>
      <c r="J84" s="502"/>
      <c r="K84" s="502"/>
      <c r="L84" s="502"/>
      <c r="M84" s="506"/>
      <c r="N84" s="502"/>
      <c r="O84" s="503"/>
      <c r="P84" s="503"/>
      <c r="Q84" s="503"/>
    </row>
    <row r="85" spans="1:17" ht="16.5" customHeight="1">
      <c r="A85" s="108"/>
      <c r="B85" s="510"/>
      <c r="C85" s="511"/>
      <c r="D85" s="511"/>
      <c r="E85" s="511"/>
      <c r="F85" s="511"/>
      <c r="G85" s="508"/>
      <c r="H85" s="508"/>
      <c r="I85" s="508"/>
      <c r="J85" s="502"/>
      <c r="K85" s="502"/>
      <c r="L85" s="502"/>
      <c r="M85" s="506"/>
      <c r="N85" s="502"/>
      <c r="O85" s="503"/>
      <c r="P85" s="503"/>
      <c r="Q85" s="503"/>
    </row>
    <row r="86" spans="1:17" ht="16.5" customHeight="1">
      <c r="A86" s="108"/>
      <c r="B86" s="510"/>
      <c r="C86" s="511"/>
      <c r="D86" s="511"/>
      <c r="E86" s="511"/>
      <c r="F86" s="511"/>
      <c r="G86" s="508"/>
      <c r="H86" s="508"/>
      <c r="I86" s="508"/>
      <c r="J86" s="502"/>
      <c r="K86" s="502"/>
      <c r="L86" s="502"/>
      <c r="M86" s="506"/>
      <c r="N86" s="502"/>
      <c r="O86" s="503"/>
      <c r="P86" s="503"/>
      <c r="Q86" s="503"/>
    </row>
    <row r="87" spans="1:17" ht="16.5" customHeight="1">
      <c r="A87" s="108"/>
      <c r="B87" s="510"/>
      <c r="C87" s="511"/>
      <c r="D87" s="511"/>
      <c r="E87" s="511"/>
      <c r="F87" s="511"/>
      <c r="G87" s="508"/>
      <c r="H87" s="508"/>
      <c r="I87" s="508"/>
      <c r="J87" s="502"/>
      <c r="K87" s="502"/>
      <c r="L87" s="502"/>
      <c r="M87" s="506"/>
      <c r="N87" s="502"/>
      <c r="O87" s="503"/>
      <c r="P87" s="503"/>
      <c r="Q87" s="503"/>
    </row>
    <row r="88" spans="1:17" ht="16.5" customHeight="1">
      <c r="A88" s="108"/>
      <c r="B88" s="510"/>
      <c r="C88" s="511"/>
      <c r="D88" s="511"/>
      <c r="E88" s="511"/>
      <c r="F88" s="511"/>
      <c r="G88" s="508"/>
      <c r="H88" s="508"/>
      <c r="I88" s="508"/>
      <c r="J88" s="502"/>
      <c r="K88" s="502"/>
      <c r="L88" s="502"/>
      <c r="M88" s="506"/>
      <c r="N88" s="502"/>
      <c r="O88" s="503"/>
      <c r="P88" s="503"/>
      <c r="Q88" s="503"/>
    </row>
    <row r="89" spans="1:17" ht="16.5" customHeight="1">
      <c r="A89" s="108"/>
      <c r="B89" s="510"/>
      <c r="C89" s="511"/>
      <c r="D89" s="511"/>
      <c r="E89" s="511"/>
      <c r="F89" s="511"/>
      <c r="G89" s="508"/>
      <c r="H89" s="508"/>
      <c r="I89" s="508"/>
      <c r="J89" s="502"/>
      <c r="K89" s="502"/>
      <c r="L89" s="502"/>
      <c r="M89" s="506"/>
      <c r="N89" s="502"/>
      <c r="O89" s="503"/>
      <c r="P89" s="503"/>
      <c r="Q89" s="503"/>
    </row>
    <row r="90" spans="1:17" ht="16.5" customHeight="1">
      <c r="A90" s="108"/>
      <c r="B90" s="510"/>
      <c r="C90" s="511"/>
      <c r="D90" s="511"/>
      <c r="E90" s="511"/>
      <c r="F90" s="511"/>
      <c r="G90" s="508"/>
      <c r="H90" s="508"/>
      <c r="I90" s="508"/>
      <c r="J90" s="502"/>
      <c r="K90" s="502"/>
      <c r="L90" s="502"/>
      <c r="M90" s="506"/>
      <c r="N90" s="502"/>
      <c r="O90" s="503"/>
      <c r="P90" s="503"/>
      <c r="Q90" s="503"/>
    </row>
    <row r="91" spans="1:17" ht="16.5" customHeight="1">
      <c r="A91" s="108"/>
      <c r="B91" s="510"/>
      <c r="C91" s="511"/>
      <c r="D91" s="511"/>
      <c r="E91" s="511"/>
      <c r="F91" s="511"/>
      <c r="G91" s="508"/>
      <c r="H91" s="508"/>
      <c r="I91" s="508"/>
      <c r="J91" s="502"/>
      <c r="K91" s="502"/>
      <c r="L91" s="502"/>
      <c r="M91" s="506"/>
      <c r="N91" s="502"/>
      <c r="O91" s="503"/>
      <c r="P91" s="503"/>
      <c r="Q91" s="503"/>
    </row>
    <row r="92" spans="1:17" ht="16.5" customHeight="1">
      <c r="A92" s="108"/>
      <c r="B92" s="510"/>
      <c r="C92" s="511"/>
      <c r="D92" s="511"/>
      <c r="E92" s="511"/>
      <c r="F92" s="511"/>
      <c r="G92" s="508"/>
      <c r="H92" s="508"/>
      <c r="I92" s="508"/>
      <c r="J92" s="502"/>
      <c r="K92" s="502"/>
      <c r="L92" s="502"/>
      <c r="M92" s="506"/>
      <c r="N92" s="502"/>
      <c r="O92" s="503"/>
      <c r="P92" s="503"/>
      <c r="Q92" s="503"/>
    </row>
    <row r="93" spans="1:17" ht="16.5" customHeight="1">
      <c r="A93" s="108"/>
      <c r="B93" s="510"/>
      <c r="C93" s="511"/>
      <c r="D93" s="511"/>
      <c r="E93" s="511"/>
      <c r="F93" s="511"/>
      <c r="G93" s="508"/>
      <c r="H93" s="508"/>
      <c r="I93" s="508"/>
      <c r="J93" s="502"/>
      <c r="K93" s="502"/>
      <c r="L93" s="502"/>
      <c r="M93" s="506"/>
      <c r="N93" s="502"/>
      <c r="O93" s="503"/>
      <c r="P93" s="503"/>
      <c r="Q93" s="503"/>
    </row>
    <row r="94" spans="1:17" ht="16.5" customHeight="1">
      <c r="A94" s="108"/>
      <c r="B94" s="510"/>
      <c r="C94" s="511"/>
      <c r="D94" s="511"/>
      <c r="E94" s="511"/>
      <c r="F94" s="511"/>
      <c r="G94" s="508"/>
      <c r="H94" s="508"/>
      <c r="I94" s="508"/>
      <c r="J94" s="502"/>
      <c r="K94" s="502"/>
      <c r="L94" s="502"/>
      <c r="M94" s="506"/>
      <c r="N94" s="502"/>
      <c r="O94" s="503"/>
      <c r="P94" s="503"/>
      <c r="Q94" s="503"/>
    </row>
    <row r="95" spans="1:17" ht="16.5" customHeight="1">
      <c r="A95" s="108"/>
      <c r="B95" s="510"/>
      <c r="C95" s="511"/>
      <c r="D95" s="511"/>
      <c r="E95" s="511"/>
      <c r="F95" s="511"/>
      <c r="G95" s="508"/>
      <c r="H95" s="508"/>
      <c r="I95" s="508"/>
      <c r="J95" s="502"/>
      <c r="K95" s="502"/>
      <c r="L95" s="502"/>
      <c r="M95" s="506"/>
      <c r="N95" s="502"/>
      <c r="O95" s="503"/>
      <c r="P95" s="503"/>
      <c r="Q95" s="503"/>
    </row>
    <row r="96" spans="1:17" ht="16.5" customHeight="1">
      <c r="A96" s="108"/>
      <c r="B96" s="510"/>
      <c r="C96" s="511"/>
      <c r="D96" s="511"/>
      <c r="E96" s="511"/>
      <c r="F96" s="511"/>
      <c r="G96" s="508"/>
      <c r="H96" s="508"/>
      <c r="I96" s="508"/>
      <c r="J96" s="502"/>
      <c r="K96" s="502"/>
      <c r="L96" s="502"/>
      <c r="M96" s="506"/>
      <c r="N96" s="502"/>
      <c r="O96" s="503"/>
      <c r="P96" s="503"/>
      <c r="Q96" s="503"/>
    </row>
    <row r="97" spans="1:17" ht="16.5" customHeight="1">
      <c r="A97" s="111"/>
      <c r="B97" s="111"/>
      <c r="C97" s="113"/>
      <c r="D97" s="114"/>
      <c r="E97" s="114"/>
      <c r="F97" s="114"/>
      <c r="G97" s="115"/>
      <c r="H97" s="115"/>
      <c r="I97" s="115"/>
      <c r="J97" s="106"/>
      <c r="K97" s="107"/>
      <c r="L97" s="107"/>
      <c r="M97" s="107"/>
      <c r="N97" s="108"/>
      <c r="O97" s="108"/>
      <c r="P97" s="103"/>
      <c r="Q97" s="103"/>
    </row>
    <row r="98" spans="1:17" ht="16.5" customHeight="1">
      <c r="A98" s="111"/>
      <c r="B98" s="111"/>
      <c r="C98" s="113"/>
      <c r="D98" s="114"/>
      <c r="E98" s="114"/>
      <c r="F98" s="114"/>
      <c r="G98" s="109"/>
      <c r="H98" s="109"/>
      <c r="I98" s="109"/>
      <c r="J98" s="106"/>
      <c r="K98" s="107"/>
      <c r="L98" s="107"/>
      <c r="M98" s="107"/>
      <c r="N98" s="108"/>
      <c r="O98" s="108"/>
      <c r="P98" s="103"/>
      <c r="Q98" s="103"/>
    </row>
    <row r="99" spans="1:17" ht="16.5" customHeight="1">
      <c r="A99" s="111"/>
      <c r="B99" s="111"/>
      <c r="C99" s="113"/>
      <c r="D99" s="114"/>
      <c r="E99" s="114"/>
      <c r="F99" s="114"/>
      <c r="G99" s="109"/>
      <c r="H99" s="109"/>
      <c r="I99" s="109"/>
      <c r="J99" s="106"/>
      <c r="K99" s="107"/>
      <c r="L99" s="107"/>
      <c r="M99" s="107"/>
      <c r="N99" s="108"/>
      <c r="O99" s="108"/>
      <c r="P99" s="103"/>
      <c r="Q99" s="103"/>
    </row>
    <row r="100" spans="1:17" ht="16.5" customHeight="1">
      <c r="A100" s="111"/>
      <c r="B100" s="111"/>
      <c r="C100" s="113"/>
      <c r="D100" s="114"/>
      <c r="E100" s="114"/>
      <c r="F100" s="114"/>
      <c r="G100" s="109"/>
      <c r="H100" s="109"/>
      <c r="I100" s="109"/>
      <c r="J100" s="106"/>
      <c r="K100" s="107"/>
      <c r="L100" s="107"/>
      <c r="M100" s="107"/>
      <c r="N100" s="108"/>
      <c r="O100" s="108"/>
      <c r="P100" s="103"/>
      <c r="Q100" s="103"/>
    </row>
    <row r="101" spans="1:17" ht="16.5" customHeight="1">
      <c r="A101" s="111"/>
      <c r="B101" s="111"/>
      <c r="C101" s="113"/>
      <c r="D101" s="114"/>
      <c r="E101" s="114"/>
      <c r="F101" s="114"/>
      <c r="G101" s="109"/>
      <c r="H101" s="109"/>
      <c r="I101" s="109"/>
      <c r="J101" s="106"/>
      <c r="K101" s="107"/>
      <c r="L101" s="107"/>
      <c r="M101" s="107"/>
      <c r="N101" s="108"/>
      <c r="O101" s="108"/>
      <c r="P101" s="103"/>
      <c r="Q101" s="103"/>
    </row>
    <row r="102" spans="1:17" ht="16.5" customHeight="1">
      <c r="A102" s="111"/>
      <c r="B102" s="111"/>
      <c r="C102" s="113"/>
      <c r="D102" s="114"/>
      <c r="E102" s="114"/>
      <c r="F102" s="114"/>
      <c r="G102" s="109"/>
      <c r="H102" s="109"/>
      <c r="I102" s="109"/>
      <c r="J102" s="106"/>
      <c r="K102" s="107"/>
      <c r="L102" s="107"/>
      <c r="M102" s="107"/>
      <c r="N102" s="108"/>
      <c r="O102" s="108"/>
      <c r="P102" s="103"/>
      <c r="Q102" s="103"/>
    </row>
    <row r="103" spans="1:17" ht="16.5" customHeight="1">
      <c r="A103" s="111"/>
      <c r="B103" s="103"/>
      <c r="C103" s="104"/>
      <c r="D103" s="105"/>
      <c r="E103" s="105"/>
      <c r="F103" s="105"/>
      <c r="G103" s="109"/>
      <c r="H103" s="109"/>
      <c r="I103" s="109"/>
      <c r="J103" s="106"/>
      <c r="K103" s="107"/>
      <c r="L103" s="107"/>
      <c r="M103" s="107"/>
      <c r="N103" s="108"/>
      <c r="O103" s="108"/>
      <c r="P103" s="103"/>
      <c r="Q103" s="103"/>
    </row>
    <row r="104" spans="1:17" ht="16.5" customHeight="1">
      <c r="A104" s="111"/>
      <c r="B104" s="103"/>
      <c r="C104" s="104"/>
      <c r="D104" s="105"/>
      <c r="E104" s="105"/>
      <c r="F104" s="105"/>
      <c r="G104" s="109"/>
      <c r="H104" s="109"/>
      <c r="I104" s="109"/>
      <c r="J104" s="106"/>
      <c r="K104" s="107"/>
      <c r="L104" s="107"/>
      <c r="M104" s="107"/>
      <c r="N104" s="108"/>
      <c r="O104" s="108"/>
      <c r="P104" s="103"/>
      <c r="Q104" s="103"/>
    </row>
    <row r="105" spans="1:17" ht="16.5" customHeight="1">
      <c r="A105" s="111"/>
      <c r="B105" s="103"/>
      <c r="C105" s="104"/>
      <c r="D105" s="105"/>
      <c r="E105" s="105"/>
      <c r="F105" s="105"/>
      <c r="G105" s="109"/>
      <c r="H105" s="109"/>
      <c r="I105" s="109"/>
      <c r="J105" s="106"/>
      <c r="K105" s="107"/>
      <c r="L105" s="107"/>
      <c r="M105" s="107"/>
      <c r="N105" s="108"/>
      <c r="O105" s="108"/>
      <c r="P105" s="103"/>
      <c r="Q105" s="103"/>
    </row>
    <row r="106" spans="1:17" ht="16.5" customHeight="1">
      <c r="A106" s="111"/>
      <c r="B106" s="103"/>
      <c r="C106" s="104"/>
      <c r="D106" s="105"/>
      <c r="E106" s="105"/>
      <c r="F106" s="105"/>
      <c r="G106" s="109"/>
      <c r="H106" s="109"/>
      <c r="I106" s="109"/>
      <c r="J106" s="106"/>
      <c r="K106" s="107"/>
      <c r="L106" s="107"/>
      <c r="M106" s="107"/>
      <c r="N106" s="108"/>
      <c r="O106" s="108"/>
      <c r="P106" s="103"/>
      <c r="Q106" s="103"/>
    </row>
    <row r="107" spans="1:17" ht="16.5" customHeight="1">
      <c r="A107" s="111"/>
      <c r="B107" s="103"/>
      <c r="C107" s="104"/>
      <c r="D107" s="105"/>
      <c r="E107" s="105"/>
      <c r="F107" s="105"/>
      <c r="G107" s="109"/>
      <c r="H107" s="109"/>
      <c r="I107" s="109"/>
      <c r="J107" s="106"/>
      <c r="K107" s="107"/>
      <c r="L107" s="107"/>
      <c r="M107" s="107"/>
      <c r="N107" s="108"/>
      <c r="O107" s="108"/>
      <c r="P107" s="103"/>
      <c r="Q107" s="103"/>
    </row>
    <row r="108" spans="1:17" ht="16.5" customHeight="1">
      <c r="A108" s="111"/>
      <c r="B108" s="103"/>
      <c r="C108" s="104"/>
      <c r="D108" s="105"/>
      <c r="E108" s="105"/>
      <c r="F108" s="105"/>
      <c r="G108" s="109"/>
      <c r="H108" s="109"/>
      <c r="I108" s="109"/>
      <c r="J108" s="106"/>
      <c r="K108" s="107"/>
      <c r="L108" s="107"/>
      <c r="M108" s="107"/>
      <c r="N108" s="108"/>
      <c r="O108" s="108"/>
      <c r="P108" s="103"/>
      <c r="Q108" s="103"/>
    </row>
    <row r="109" spans="1:17" ht="16.5" customHeight="1">
      <c r="A109" s="111"/>
      <c r="B109" s="103"/>
      <c r="C109" s="104"/>
      <c r="D109" s="105"/>
      <c r="E109" s="105"/>
      <c r="F109" s="105"/>
      <c r="G109" s="109"/>
      <c r="H109" s="109"/>
      <c r="I109" s="109"/>
      <c r="J109" s="106"/>
      <c r="K109" s="107"/>
      <c r="L109" s="107"/>
      <c r="M109" s="107"/>
      <c r="N109" s="108"/>
      <c r="O109" s="108"/>
      <c r="P109" s="103"/>
      <c r="Q109" s="103"/>
    </row>
    <row r="110" spans="1:17" ht="16.5" customHeight="1">
      <c r="A110" s="111"/>
      <c r="B110" s="103"/>
      <c r="C110" s="104"/>
      <c r="D110" s="105"/>
      <c r="E110" s="105"/>
      <c r="F110" s="105"/>
      <c r="G110" s="109"/>
      <c r="H110" s="109"/>
      <c r="I110" s="109"/>
      <c r="J110" s="106"/>
      <c r="K110" s="107"/>
      <c r="L110" s="107"/>
      <c r="M110" s="107"/>
      <c r="N110" s="108"/>
      <c r="O110" s="108"/>
      <c r="P110" s="103"/>
      <c r="Q110" s="103"/>
    </row>
    <row r="111" spans="1:17" ht="16.5" customHeight="1">
      <c r="A111" s="111"/>
      <c r="B111" s="103"/>
      <c r="C111" s="104"/>
      <c r="D111" s="105"/>
      <c r="E111" s="105"/>
      <c r="F111" s="105"/>
      <c r="G111" s="109"/>
      <c r="H111" s="109"/>
      <c r="I111" s="109"/>
      <c r="J111" s="106"/>
      <c r="K111" s="107"/>
      <c r="L111" s="107"/>
      <c r="M111" s="107"/>
      <c r="N111" s="108"/>
      <c r="O111" s="108"/>
      <c r="P111" s="103"/>
      <c r="Q111" s="103"/>
    </row>
    <row r="112" spans="1:17" ht="16.5" customHeight="1">
      <c r="A112" s="111"/>
      <c r="B112" s="103"/>
      <c r="C112" s="104"/>
      <c r="D112" s="105"/>
      <c r="E112" s="105"/>
      <c r="F112" s="105"/>
      <c r="G112" s="109"/>
      <c r="H112" s="109"/>
      <c r="I112" s="109"/>
      <c r="J112" s="106"/>
      <c r="K112" s="107"/>
      <c r="L112" s="107"/>
      <c r="M112" s="107"/>
      <c r="N112" s="108"/>
      <c r="O112" s="108"/>
      <c r="P112" s="103"/>
      <c r="Q112" s="103"/>
    </row>
    <row r="113" spans="1:17" ht="16.5" customHeight="1">
      <c r="A113" s="111"/>
      <c r="B113" s="103"/>
      <c r="C113" s="104"/>
      <c r="D113" s="105"/>
      <c r="E113" s="105"/>
      <c r="F113" s="105"/>
      <c r="G113" s="109"/>
      <c r="H113" s="109"/>
      <c r="I113" s="109"/>
      <c r="J113" s="106"/>
      <c r="K113" s="107"/>
      <c r="L113" s="107"/>
      <c r="M113" s="107"/>
      <c r="N113" s="108"/>
      <c r="O113" s="108"/>
      <c r="P113" s="103"/>
      <c r="Q113" s="103"/>
    </row>
    <row r="114" spans="1:17" ht="16.5" customHeight="1">
      <c r="A114" s="111"/>
      <c r="B114" s="103"/>
      <c r="C114" s="104"/>
      <c r="D114" s="105"/>
      <c r="E114" s="105"/>
      <c r="F114" s="105"/>
      <c r="G114" s="109"/>
      <c r="H114" s="109"/>
      <c r="I114" s="109"/>
      <c r="J114" s="106"/>
      <c r="K114" s="107"/>
      <c r="L114" s="107"/>
      <c r="M114" s="107"/>
      <c r="N114" s="108"/>
      <c r="O114" s="108"/>
      <c r="P114" s="103"/>
      <c r="Q114" s="103"/>
    </row>
    <row r="115" spans="1:17" ht="16.5" customHeight="1">
      <c r="A115" s="111"/>
      <c r="B115" s="103"/>
      <c r="C115" s="104"/>
      <c r="D115" s="105"/>
      <c r="E115" s="105"/>
      <c r="F115" s="105"/>
      <c r="G115" s="109"/>
      <c r="H115" s="109"/>
      <c r="I115" s="109"/>
      <c r="J115" s="106"/>
      <c r="K115" s="107"/>
      <c r="L115" s="107"/>
      <c r="M115" s="107"/>
      <c r="N115" s="108"/>
      <c r="O115" s="108"/>
      <c r="P115" s="103"/>
      <c r="Q115" s="103"/>
    </row>
    <row r="116" spans="1:17" ht="16.5" customHeight="1">
      <c r="A116" s="111"/>
      <c r="B116" s="103"/>
      <c r="C116" s="104"/>
      <c r="D116" s="105"/>
      <c r="E116" s="105"/>
      <c r="F116" s="105"/>
      <c r="G116" s="109"/>
      <c r="H116" s="109"/>
      <c r="I116" s="109"/>
      <c r="J116" s="106"/>
      <c r="K116" s="107"/>
      <c r="L116" s="107"/>
      <c r="M116" s="107"/>
      <c r="N116" s="108"/>
      <c r="O116" s="108"/>
      <c r="P116" s="103"/>
      <c r="Q116" s="103"/>
    </row>
    <row r="117" spans="1:17" ht="16.5" customHeight="1">
      <c r="A117" s="111"/>
      <c r="B117" s="103"/>
      <c r="C117" s="104"/>
      <c r="D117" s="105"/>
      <c r="E117" s="105"/>
      <c r="F117" s="105"/>
      <c r="G117" s="109"/>
      <c r="H117" s="109"/>
      <c r="I117" s="109"/>
      <c r="J117" s="106"/>
      <c r="K117" s="107"/>
      <c r="L117" s="107"/>
      <c r="M117" s="107"/>
      <c r="N117" s="108"/>
      <c r="O117" s="108"/>
      <c r="P117" s="103"/>
      <c r="Q117" s="103"/>
    </row>
    <row r="118" spans="1:17" ht="16.5" customHeight="1">
      <c r="A118" s="111"/>
      <c r="B118" s="103"/>
      <c r="C118" s="104"/>
      <c r="D118" s="105"/>
      <c r="E118" s="105"/>
      <c r="F118" s="105"/>
      <c r="G118" s="109"/>
      <c r="H118" s="109"/>
      <c r="I118" s="109"/>
      <c r="J118" s="106"/>
      <c r="K118" s="107"/>
      <c r="L118" s="107"/>
      <c r="M118" s="107"/>
      <c r="N118" s="108"/>
      <c r="O118" s="108"/>
      <c r="P118" s="103"/>
      <c r="Q118" s="103"/>
    </row>
    <row r="119" spans="1:17" ht="16.5" customHeight="1">
      <c r="A119" s="111"/>
      <c r="B119" s="103"/>
      <c r="C119" s="104"/>
      <c r="D119" s="105"/>
      <c r="E119" s="105"/>
      <c r="F119" s="105"/>
      <c r="G119" s="109"/>
      <c r="H119" s="109"/>
      <c r="I119" s="109"/>
      <c r="J119" s="106"/>
      <c r="K119" s="107"/>
      <c r="L119" s="107"/>
      <c r="M119" s="107"/>
      <c r="N119" s="108"/>
      <c r="O119" s="108"/>
      <c r="P119" s="103"/>
      <c r="Q119" s="103"/>
    </row>
    <row r="120" spans="1:17" ht="16.5" customHeight="1">
      <c r="A120" s="111"/>
      <c r="B120" s="103"/>
      <c r="C120" s="104"/>
      <c r="D120" s="105"/>
      <c r="E120" s="105"/>
      <c r="F120" s="105"/>
      <c r="G120" s="109"/>
      <c r="H120" s="109"/>
      <c r="I120" s="109"/>
      <c r="J120" s="106"/>
      <c r="K120" s="107"/>
      <c r="L120" s="107"/>
      <c r="M120" s="107"/>
      <c r="N120" s="108"/>
      <c r="O120" s="108"/>
      <c r="P120" s="103"/>
      <c r="Q120" s="103"/>
    </row>
    <row r="121" spans="1:17" ht="16.5" customHeight="1">
      <c r="A121" s="111"/>
      <c r="B121" s="103"/>
      <c r="C121" s="104"/>
      <c r="D121" s="105"/>
      <c r="E121" s="105"/>
      <c r="F121" s="105"/>
      <c r="G121" s="109"/>
      <c r="H121" s="109"/>
      <c r="I121" s="109"/>
      <c r="J121" s="106"/>
      <c r="K121" s="107"/>
      <c r="L121" s="107"/>
      <c r="M121" s="107"/>
      <c r="N121" s="108"/>
      <c r="O121" s="108"/>
      <c r="P121" s="103"/>
      <c r="Q121" s="103"/>
    </row>
    <row r="122" spans="1:17" ht="16.5" customHeight="1">
      <c r="A122" s="111"/>
      <c r="B122" s="103"/>
      <c r="C122" s="104"/>
      <c r="D122" s="105"/>
      <c r="E122" s="105"/>
      <c r="F122" s="105"/>
      <c r="G122" s="109"/>
      <c r="H122" s="109"/>
      <c r="I122" s="109"/>
      <c r="J122" s="106"/>
      <c r="K122" s="107"/>
      <c r="L122" s="107"/>
      <c r="M122" s="107"/>
      <c r="N122" s="108"/>
      <c r="O122" s="108"/>
      <c r="P122" s="103"/>
      <c r="Q122" s="103"/>
    </row>
    <row r="123" spans="1:17" ht="16.5" customHeight="1">
      <c r="A123" s="111"/>
      <c r="B123" s="103"/>
      <c r="C123" s="104"/>
      <c r="D123" s="105"/>
      <c r="E123" s="105"/>
      <c r="F123" s="105"/>
      <c r="G123" s="109"/>
      <c r="H123" s="109"/>
      <c r="I123" s="109"/>
      <c r="J123" s="106"/>
      <c r="K123" s="107"/>
      <c r="L123" s="107"/>
      <c r="M123" s="107"/>
      <c r="N123" s="108"/>
      <c r="O123" s="108"/>
      <c r="P123" s="103"/>
      <c r="Q123" s="103"/>
    </row>
    <row r="124" spans="1:17" ht="16.5" customHeight="1">
      <c r="A124" s="111"/>
      <c r="B124" s="103"/>
      <c r="C124" s="104"/>
      <c r="D124" s="105"/>
      <c r="E124" s="105"/>
      <c r="F124" s="105"/>
      <c r="G124" s="109"/>
      <c r="H124" s="109"/>
      <c r="I124" s="109"/>
      <c r="J124" s="106"/>
      <c r="K124" s="107"/>
      <c r="L124" s="107"/>
      <c r="M124" s="107"/>
      <c r="N124" s="108"/>
      <c r="O124" s="108"/>
      <c r="P124" s="103"/>
      <c r="Q124" s="103"/>
    </row>
    <row r="125" spans="1:17" ht="16.5" customHeight="1">
      <c r="A125" s="111"/>
      <c r="B125" s="103"/>
      <c r="C125" s="104"/>
      <c r="D125" s="105"/>
      <c r="E125" s="105"/>
      <c r="F125" s="105"/>
      <c r="G125" s="109"/>
      <c r="H125" s="109"/>
      <c r="I125" s="109"/>
      <c r="J125" s="106"/>
      <c r="K125" s="107"/>
      <c r="L125" s="107"/>
      <c r="M125" s="107"/>
      <c r="N125" s="108"/>
      <c r="O125" s="108"/>
      <c r="P125" s="103"/>
      <c r="Q125" s="103"/>
    </row>
    <row r="126" spans="1:17" ht="16.5" customHeight="1">
      <c r="A126" s="111"/>
      <c r="B126" s="103"/>
      <c r="C126" s="104"/>
      <c r="D126" s="105"/>
      <c r="E126" s="105"/>
      <c r="F126" s="105"/>
      <c r="G126" s="109"/>
      <c r="H126" s="109"/>
      <c r="I126" s="109"/>
      <c r="J126" s="106"/>
      <c r="K126" s="107"/>
      <c r="L126" s="107"/>
      <c r="M126" s="107"/>
      <c r="N126" s="108"/>
      <c r="O126" s="108"/>
      <c r="P126" s="103"/>
      <c r="Q126" s="103"/>
    </row>
    <row r="127" spans="1:17" ht="16.5" customHeight="1">
      <c r="A127" s="111"/>
      <c r="B127" s="103"/>
      <c r="C127" s="104"/>
      <c r="D127" s="105"/>
      <c r="E127" s="105"/>
      <c r="F127" s="105"/>
      <c r="G127" s="109"/>
      <c r="H127" s="109"/>
      <c r="I127" s="109"/>
      <c r="J127" s="106"/>
      <c r="K127" s="107"/>
      <c r="L127" s="107"/>
      <c r="M127" s="107"/>
      <c r="N127" s="108"/>
      <c r="O127" s="108"/>
      <c r="P127" s="103"/>
      <c r="Q127" s="103"/>
    </row>
    <row r="128" spans="1:17" ht="16.5" customHeight="1">
      <c r="A128" s="111"/>
      <c r="B128" s="103"/>
      <c r="C128" s="104"/>
      <c r="D128" s="105"/>
      <c r="E128" s="105"/>
      <c r="F128" s="105"/>
      <c r="G128" s="109"/>
      <c r="H128" s="109"/>
      <c r="I128" s="109"/>
      <c r="J128" s="106"/>
      <c r="K128" s="107"/>
      <c r="L128" s="107"/>
      <c r="M128" s="107"/>
      <c r="N128" s="108"/>
      <c r="O128" s="108"/>
      <c r="P128" s="103"/>
      <c r="Q128" s="103"/>
    </row>
    <row r="129" spans="1:17" ht="16.5" customHeight="1">
      <c r="A129" s="111"/>
      <c r="B129" s="103"/>
      <c r="C129" s="104"/>
      <c r="D129" s="105"/>
      <c r="E129" s="105"/>
      <c r="F129" s="105"/>
      <c r="G129" s="109"/>
      <c r="H129" s="109"/>
      <c r="I129" s="109"/>
      <c r="J129" s="106"/>
      <c r="K129" s="107"/>
      <c r="L129" s="107"/>
      <c r="M129" s="107"/>
      <c r="N129" s="108"/>
      <c r="O129" s="108"/>
      <c r="P129" s="103"/>
      <c r="Q129" s="103"/>
    </row>
    <row r="130" spans="1:17" ht="16.5" customHeight="1">
      <c r="A130" s="111"/>
      <c r="B130" s="103"/>
      <c r="C130" s="104"/>
      <c r="D130" s="105"/>
      <c r="E130" s="105"/>
      <c r="F130" s="105"/>
      <c r="G130" s="109"/>
      <c r="H130" s="109"/>
      <c r="I130" s="109"/>
      <c r="J130" s="106"/>
      <c r="K130" s="107"/>
      <c r="L130" s="107"/>
      <c r="M130" s="107"/>
      <c r="N130" s="108"/>
      <c r="O130" s="108"/>
      <c r="P130" s="103"/>
      <c r="Q130" s="103"/>
    </row>
    <row r="131" spans="1:17" ht="16.5" customHeight="1">
      <c r="A131" s="111"/>
      <c r="B131" s="103"/>
      <c r="C131" s="104"/>
      <c r="D131" s="105"/>
      <c r="E131" s="105"/>
      <c r="F131" s="105"/>
      <c r="G131" s="109"/>
      <c r="H131" s="109"/>
      <c r="I131" s="109"/>
      <c r="J131" s="106"/>
      <c r="K131" s="107"/>
      <c r="L131" s="107"/>
      <c r="M131" s="107"/>
      <c r="N131" s="108"/>
      <c r="O131" s="108"/>
      <c r="P131" s="103"/>
      <c r="Q131" s="103"/>
    </row>
    <row r="132" spans="1:17" ht="16.5" customHeight="1">
      <c r="A132" s="111"/>
      <c r="B132" s="103"/>
      <c r="C132" s="104"/>
      <c r="D132" s="105"/>
      <c r="E132" s="105"/>
      <c r="F132" s="105"/>
      <c r="G132" s="109"/>
      <c r="H132" s="109"/>
      <c r="I132" s="109"/>
      <c r="J132" s="106"/>
      <c r="K132" s="107"/>
      <c r="L132" s="107"/>
      <c r="M132" s="107"/>
      <c r="N132" s="108"/>
      <c r="O132" s="108"/>
      <c r="P132" s="103"/>
      <c r="Q132" s="103"/>
    </row>
    <row r="133" spans="1:17" ht="16.5" customHeight="1">
      <c r="A133" s="111"/>
      <c r="B133" s="103"/>
      <c r="C133" s="104"/>
      <c r="D133" s="105"/>
      <c r="E133" s="105"/>
      <c r="F133" s="105"/>
      <c r="G133" s="109"/>
      <c r="H133" s="109"/>
      <c r="I133" s="109"/>
      <c r="J133" s="106"/>
      <c r="K133" s="107"/>
      <c r="L133" s="107"/>
      <c r="M133" s="107"/>
      <c r="N133" s="108"/>
      <c r="O133" s="108"/>
      <c r="P133" s="103"/>
      <c r="Q133" s="103"/>
    </row>
    <row r="134" spans="1:17" ht="16.5" customHeight="1">
      <c r="A134" s="111"/>
      <c r="B134" s="103"/>
      <c r="C134" s="104"/>
      <c r="D134" s="105"/>
      <c r="E134" s="105"/>
      <c r="F134" s="105"/>
      <c r="G134" s="109"/>
      <c r="H134" s="109"/>
      <c r="I134" s="109"/>
      <c r="J134" s="106"/>
      <c r="K134" s="107"/>
      <c r="L134" s="107"/>
      <c r="M134" s="107"/>
      <c r="N134" s="108"/>
      <c r="O134" s="108"/>
      <c r="P134" s="103"/>
      <c r="Q134" s="103"/>
    </row>
    <row r="135" spans="1:17" ht="16.5" customHeight="1">
      <c r="A135" s="111"/>
      <c r="B135" s="103"/>
      <c r="C135" s="104"/>
      <c r="D135" s="105"/>
      <c r="E135" s="105"/>
      <c r="F135" s="105"/>
      <c r="G135" s="109"/>
      <c r="H135" s="109"/>
      <c r="I135" s="109"/>
      <c r="J135" s="106"/>
      <c r="K135" s="107"/>
      <c r="L135" s="107"/>
      <c r="M135" s="107"/>
      <c r="N135" s="108"/>
      <c r="O135" s="108"/>
      <c r="P135" s="103"/>
      <c r="Q135" s="103"/>
    </row>
    <row r="136" spans="1:17" ht="16.5" customHeight="1">
      <c r="A136" s="111"/>
      <c r="B136" s="103"/>
      <c r="C136" s="104"/>
      <c r="D136" s="105"/>
      <c r="E136" s="105"/>
      <c r="F136" s="105"/>
      <c r="G136" s="109"/>
      <c r="H136" s="109"/>
      <c r="I136" s="109"/>
      <c r="J136" s="106"/>
      <c r="K136" s="107"/>
      <c r="L136" s="107"/>
      <c r="M136" s="107"/>
      <c r="N136" s="108"/>
      <c r="O136" s="108"/>
      <c r="P136" s="103"/>
      <c r="Q136" s="103"/>
    </row>
    <row r="137" spans="1:17" ht="16.5" customHeight="1">
      <c r="A137" s="111"/>
      <c r="B137" s="103"/>
      <c r="C137" s="104"/>
      <c r="D137" s="105"/>
      <c r="E137" s="105"/>
      <c r="F137" s="105"/>
      <c r="G137" s="109"/>
      <c r="H137" s="109"/>
      <c r="I137" s="109"/>
      <c r="J137" s="106"/>
      <c r="K137" s="107"/>
      <c r="L137" s="107"/>
      <c r="M137" s="107"/>
      <c r="N137" s="108"/>
      <c r="O137" s="108"/>
      <c r="P137" s="103"/>
      <c r="Q137" s="103"/>
    </row>
    <row r="138" spans="1:17" ht="16.5" customHeight="1">
      <c r="A138" s="111"/>
      <c r="B138" s="103"/>
      <c r="C138" s="104"/>
      <c r="D138" s="105"/>
      <c r="E138" s="105"/>
      <c r="F138" s="105"/>
      <c r="G138" s="109"/>
      <c r="H138" s="109"/>
      <c r="I138" s="109"/>
      <c r="J138" s="106"/>
      <c r="K138" s="107"/>
      <c r="L138" s="107"/>
      <c r="M138" s="107"/>
      <c r="N138" s="108"/>
      <c r="O138" s="108"/>
      <c r="P138" s="103"/>
      <c r="Q138" s="103"/>
    </row>
    <row r="139" spans="1:17" ht="16.5" customHeight="1">
      <c r="A139" s="111"/>
      <c r="B139" s="103"/>
      <c r="C139" s="104"/>
      <c r="D139" s="105"/>
      <c r="E139" s="105"/>
      <c r="F139" s="105"/>
      <c r="G139" s="109"/>
      <c r="H139" s="109"/>
      <c r="I139" s="109"/>
      <c r="J139" s="106"/>
      <c r="K139" s="107"/>
      <c r="L139" s="107"/>
      <c r="M139" s="107"/>
      <c r="N139" s="108"/>
      <c r="O139" s="108"/>
      <c r="P139" s="103"/>
      <c r="Q139" s="103"/>
    </row>
    <row r="140" spans="1:17" ht="16.5" customHeight="1">
      <c r="A140" s="111"/>
      <c r="B140" s="103"/>
      <c r="C140" s="104"/>
      <c r="D140" s="105"/>
      <c r="E140" s="105"/>
      <c r="F140" s="105"/>
      <c r="G140" s="109"/>
      <c r="H140" s="109"/>
      <c r="I140" s="109"/>
      <c r="J140" s="106"/>
      <c r="K140" s="107"/>
      <c r="L140" s="107"/>
      <c r="M140" s="107"/>
      <c r="N140" s="108"/>
      <c r="O140" s="108"/>
      <c r="P140" s="103"/>
      <c r="Q140" s="103"/>
    </row>
    <row r="141" spans="1:17" ht="16.5" customHeight="1">
      <c r="A141" s="111"/>
      <c r="B141" s="103"/>
      <c r="C141" s="104"/>
      <c r="D141" s="105"/>
      <c r="E141" s="105"/>
      <c r="F141" s="105"/>
      <c r="G141" s="109"/>
      <c r="H141" s="109"/>
      <c r="I141" s="109"/>
      <c r="J141" s="106"/>
      <c r="K141" s="107"/>
      <c r="L141" s="107"/>
      <c r="M141" s="107"/>
      <c r="N141" s="108"/>
      <c r="O141" s="108"/>
      <c r="P141" s="103"/>
      <c r="Q141" s="103"/>
    </row>
    <row r="142" spans="1:17" ht="16.5" customHeight="1">
      <c r="A142" s="111"/>
      <c r="B142" s="103"/>
      <c r="C142" s="104"/>
      <c r="D142" s="105"/>
      <c r="E142" s="105"/>
      <c r="F142" s="105"/>
      <c r="G142" s="109"/>
      <c r="H142" s="109"/>
      <c r="I142" s="109"/>
      <c r="J142" s="106"/>
      <c r="K142" s="107"/>
      <c r="L142" s="107"/>
      <c r="M142" s="107"/>
      <c r="N142" s="108"/>
      <c r="O142" s="108"/>
      <c r="P142" s="103"/>
      <c r="Q142" s="103"/>
    </row>
    <row r="143" spans="1:17" ht="16.5" customHeight="1">
      <c r="A143" s="111"/>
      <c r="B143" s="103"/>
      <c r="C143" s="104"/>
      <c r="D143" s="105"/>
      <c r="E143" s="105"/>
      <c r="F143" s="105"/>
      <c r="G143" s="109"/>
      <c r="H143" s="109"/>
      <c r="I143" s="109"/>
      <c r="J143" s="106"/>
      <c r="K143" s="107"/>
      <c r="L143" s="107"/>
      <c r="M143" s="107"/>
      <c r="N143" s="108"/>
      <c r="O143" s="108"/>
      <c r="P143" s="103"/>
      <c r="Q143" s="103"/>
    </row>
    <row r="144" spans="1:17" ht="16.5" customHeight="1">
      <c r="A144" s="111"/>
      <c r="B144" s="103"/>
      <c r="C144" s="104"/>
      <c r="D144" s="105"/>
      <c r="E144" s="105"/>
      <c r="F144" s="105"/>
      <c r="G144" s="109"/>
      <c r="H144" s="109"/>
      <c r="I144" s="109"/>
      <c r="J144" s="106"/>
      <c r="K144" s="107"/>
      <c r="L144" s="107"/>
      <c r="M144" s="107"/>
      <c r="N144" s="108"/>
      <c r="O144" s="108"/>
      <c r="P144" s="103"/>
      <c r="Q144" s="103"/>
    </row>
    <row r="145" spans="1:17" ht="16.5" customHeight="1">
      <c r="A145" s="111"/>
      <c r="B145" s="103"/>
      <c r="C145" s="104"/>
      <c r="D145" s="105"/>
      <c r="E145" s="105"/>
      <c r="F145" s="105"/>
      <c r="G145" s="109"/>
      <c r="H145" s="109"/>
      <c r="I145" s="109"/>
      <c r="J145" s="106"/>
      <c r="K145" s="107"/>
      <c r="L145" s="107"/>
      <c r="M145" s="107"/>
      <c r="N145" s="108"/>
      <c r="O145" s="108"/>
      <c r="P145" s="103"/>
      <c r="Q145" s="103"/>
    </row>
    <row r="146" spans="1:17" ht="16.5" customHeight="1">
      <c r="A146" s="111"/>
      <c r="B146" s="103"/>
      <c r="C146" s="104"/>
      <c r="D146" s="105"/>
      <c r="E146" s="105"/>
      <c r="F146" s="105"/>
      <c r="G146" s="109"/>
      <c r="H146" s="109"/>
      <c r="I146" s="109"/>
      <c r="J146" s="106"/>
      <c r="K146" s="107"/>
      <c r="L146" s="107"/>
      <c r="M146" s="107"/>
      <c r="N146" s="108"/>
      <c r="O146" s="108"/>
      <c r="P146" s="103"/>
      <c r="Q146" s="103"/>
    </row>
    <row r="147" spans="1:17" ht="16.5" customHeight="1">
      <c r="A147" s="111"/>
      <c r="B147" s="103"/>
      <c r="C147" s="104"/>
      <c r="D147" s="105"/>
      <c r="E147" s="105"/>
      <c r="F147" s="105"/>
      <c r="G147" s="109"/>
      <c r="H147" s="109"/>
      <c r="I147" s="109"/>
      <c r="J147" s="106"/>
      <c r="K147" s="107"/>
      <c r="L147" s="107"/>
      <c r="M147" s="107"/>
      <c r="N147" s="108"/>
      <c r="O147" s="108"/>
      <c r="P147" s="103"/>
      <c r="Q147" s="103"/>
    </row>
    <row r="148" spans="1:17" ht="16.5" customHeight="1">
      <c r="A148" s="111"/>
      <c r="B148" s="103"/>
      <c r="C148" s="104"/>
      <c r="D148" s="105"/>
      <c r="E148" s="105"/>
      <c r="F148" s="105"/>
      <c r="G148" s="109"/>
      <c r="H148" s="109"/>
      <c r="I148" s="109"/>
      <c r="J148" s="106"/>
      <c r="K148" s="107"/>
      <c r="L148" s="107"/>
      <c r="M148" s="107"/>
      <c r="N148" s="108"/>
      <c r="O148" s="108"/>
      <c r="P148" s="103"/>
      <c r="Q148" s="103"/>
    </row>
    <row r="149" spans="1:17" ht="16.5" customHeight="1">
      <c r="A149" s="111"/>
      <c r="B149" s="103"/>
      <c r="C149" s="104"/>
      <c r="D149" s="105"/>
      <c r="E149" s="105"/>
      <c r="F149" s="105"/>
      <c r="G149" s="109"/>
      <c r="H149" s="109"/>
      <c r="I149" s="109"/>
      <c r="J149" s="106"/>
      <c r="K149" s="107"/>
      <c r="L149" s="107"/>
      <c r="M149" s="107"/>
      <c r="N149" s="108"/>
      <c r="O149" s="108"/>
      <c r="P149" s="103"/>
      <c r="Q149" s="103"/>
    </row>
    <row r="150" spans="1:17" ht="16.5" customHeight="1">
      <c r="A150" s="111"/>
      <c r="B150" s="103"/>
      <c r="C150" s="104"/>
      <c r="D150" s="105"/>
      <c r="E150" s="105"/>
      <c r="F150" s="105"/>
      <c r="G150" s="109"/>
      <c r="H150" s="109"/>
      <c r="I150" s="109"/>
      <c r="J150" s="106"/>
      <c r="K150" s="107"/>
      <c r="L150" s="107"/>
      <c r="M150" s="107"/>
      <c r="N150" s="108"/>
      <c r="O150" s="108"/>
      <c r="P150" s="103"/>
      <c r="Q150" s="103"/>
    </row>
    <row r="151" spans="1:17" ht="16.5" customHeight="1">
      <c r="A151" s="111"/>
      <c r="B151" s="103"/>
      <c r="C151" s="104"/>
      <c r="D151" s="105"/>
      <c r="E151" s="105"/>
      <c r="F151" s="105"/>
      <c r="G151" s="109"/>
      <c r="H151" s="109"/>
      <c r="I151" s="109"/>
      <c r="J151" s="106"/>
      <c r="K151" s="107"/>
      <c r="L151" s="107"/>
      <c r="M151" s="107"/>
      <c r="N151" s="108"/>
      <c r="O151" s="108"/>
      <c r="P151" s="103"/>
      <c r="Q151" s="103"/>
    </row>
    <row r="152" spans="1:17" ht="16.5" customHeight="1">
      <c r="A152" s="111"/>
      <c r="B152" s="103"/>
      <c r="C152" s="104"/>
      <c r="D152" s="105"/>
      <c r="E152" s="105"/>
      <c r="F152" s="105"/>
      <c r="G152" s="109"/>
      <c r="H152" s="109"/>
      <c r="I152" s="109"/>
      <c r="J152" s="106"/>
      <c r="K152" s="107"/>
      <c r="L152" s="107"/>
      <c r="M152" s="107"/>
      <c r="N152" s="108"/>
      <c r="O152" s="108"/>
      <c r="P152" s="103"/>
      <c r="Q152" s="103"/>
    </row>
    <row r="153" spans="1:17" ht="16.5" customHeight="1">
      <c r="A153" s="111"/>
      <c r="B153" s="103"/>
      <c r="C153" s="104"/>
      <c r="D153" s="105"/>
      <c r="E153" s="105"/>
      <c r="F153" s="105"/>
      <c r="G153" s="109"/>
      <c r="H153" s="109"/>
      <c r="I153" s="109"/>
      <c r="J153" s="106"/>
      <c r="K153" s="107"/>
      <c r="L153" s="107"/>
      <c r="M153" s="107"/>
      <c r="N153" s="108"/>
      <c r="O153" s="108"/>
      <c r="P153" s="103"/>
      <c r="Q153" s="103"/>
    </row>
    <row r="154" spans="1:17" ht="16.5" customHeight="1">
      <c r="A154" s="111"/>
      <c r="B154" s="103"/>
      <c r="C154" s="104"/>
      <c r="D154" s="105"/>
      <c r="E154" s="105"/>
      <c r="F154" s="105"/>
      <c r="G154" s="109"/>
      <c r="H154" s="109"/>
      <c r="I154" s="109"/>
      <c r="J154" s="106"/>
      <c r="K154" s="107"/>
      <c r="L154" s="107"/>
      <c r="M154" s="107"/>
      <c r="N154" s="108"/>
      <c r="O154" s="108"/>
      <c r="P154" s="103"/>
      <c r="Q154" s="103"/>
    </row>
    <row r="155" spans="1:17" ht="16.5" customHeight="1">
      <c r="A155" s="111"/>
      <c r="B155" s="103"/>
      <c r="C155" s="104"/>
      <c r="D155" s="105"/>
      <c r="E155" s="105"/>
      <c r="F155" s="105"/>
      <c r="G155" s="109"/>
      <c r="H155" s="109"/>
      <c r="I155" s="109"/>
      <c r="J155" s="106"/>
      <c r="K155" s="107"/>
      <c r="L155" s="107"/>
      <c r="M155" s="107"/>
      <c r="N155" s="108"/>
      <c r="O155" s="108"/>
      <c r="P155" s="103"/>
      <c r="Q155" s="103"/>
    </row>
    <row r="156" spans="1:17" ht="16.5" customHeight="1">
      <c r="A156" s="111"/>
      <c r="B156" s="103"/>
      <c r="C156" s="104"/>
      <c r="D156" s="105"/>
      <c r="E156" s="105"/>
      <c r="F156" s="105"/>
      <c r="G156" s="109"/>
      <c r="H156" s="109"/>
      <c r="I156" s="109"/>
      <c r="J156" s="106"/>
      <c r="K156" s="107"/>
      <c r="L156" s="107"/>
      <c r="M156" s="107"/>
      <c r="N156" s="108"/>
      <c r="O156" s="108"/>
      <c r="P156" s="103"/>
      <c r="Q156" s="103"/>
    </row>
    <row r="157" spans="1:17" ht="16.5" customHeight="1">
      <c r="A157" s="111"/>
      <c r="B157" s="103"/>
      <c r="C157" s="104"/>
      <c r="D157" s="105"/>
      <c r="E157" s="105"/>
      <c r="F157" s="105"/>
      <c r="G157" s="109"/>
      <c r="H157" s="109"/>
      <c r="I157" s="109"/>
      <c r="J157" s="106"/>
      <c r="K157" s="107"/>
      <c r="L157" s="107"/>
      <c r="M157" s="107"/>
      <c r="N157" s="108"/>
      <c r="O157" s="108"/>
      <c r="P157" s="103"/>
      <c r="Q157" s="103"/>
    </row>
    <row r="158" spans="1:17" ht="16.5" customHeight="1">
      <c r="A158" s="111"/>
      <c r="B158" s="103"/>
      <c r="C158" s="104"/>
      <c r="D158" s="105"/>
      <c r="E158" s="105"/>
      <c r="F158" s="105"/>
      <c r="G158" s="109"/>
      <c r="H158" s="109"/>
      <c r="I158" s="109"/>
      <c r="J158" s="106"/>
      <c r="K158" s="107"/>
      <c r="L158" s="107"/>
      <c r="M158" s="107"/>
      <c r="N158" s="108"/>
      <c r="O158" s="108"/>
      <c r="P158" s="103"/>
      <c r="Q158" s="103"/>
    </row>
    <row r="159" spans="1:17" ht="16.5" customHeight="1">
      <c r="A159" s="111"/>
      <c r="B159" s="103"/>
      <c r="C159" s="104"/>
      <c r="D159" s="105"/>
      <c r="E159" s="105"/>
      <c r="F159" s="105"/>
      <c r="G159" s="109"/>
      <c r="H159" s="109"/>
      <c r="I159" s="109"/>
      <c r="J159" s="106"/>
      <c r="K159" s="107"/>
      <c r="L159" s="107"/>
      <c r="M159" s="107"/>
      <c r="N159" s="108"/>
      <c r="O159" s="108"/>
      <c r="P159" s="103"/>
      <c r="Q159" s="103"/>
    </row>
    <row r="160" spans="1:17" ht="16.5" customHeight="1">
      <c r="A160" s="111"/>
      <c r="B160" s="103"/>
      <c r="C160" s="104"/>
      <c r="D160" s="105"/>
      <c r="E160" s="105"/>
      <c r="F160" s="105"/>
      <c r="G160" s="109"/>
      <c r="H160" s="109"/>
      <c r="I160" s="109"/>
      <c r="J160" s="106"/>
      <c r="K160" s="107"/>
      <c r="L160" s="107"/>
      <c r="M160" s="107"/>
      <c r="N160" s="108"/>
      <c r="O160" s="108"/>
      <c r="P160" s="103"/>
      <c r="Q160" s="103"/>
    </row>
    <row r="161" spans="1:17" ht="16.5" customHeight="1">
      <c r="A161" s="111"/>
      <c r="B161" s="103"/>
      <c r="C161" s="104"/>
      <c r="D161" s="105"/>
      <c r="E161" s="105"/>
      <c r="F161" s="105"/>
      <c r="G161" s="109"/>
      <c r="H161" s="109"/>
      <c r="I161" s="109"/>
      <c r="J161" s="106"/>
      <c r="K161" s="107"/>
      <c r="L161" s="107"/>
      <c r="M161" s="107"/>
      <c r="N161" s="108"/>
      <c r="O161" s="108"/>
      <c r="P161" s="103"/>
      <c r="Q161" s="103"/>
    </row>
    <row r="162" spans="1:17" ht="16.5" customHeight="1">
      <c r="A162" s="111"/>
      <c r="B162" s="103"/>
      <c r="C162" s="104"/>
      <c r="D162" s="105"/>
      <c r="E162" s="105"/>
      <c r="F162" s="105"/>
      <c r="G162" s="109"/>
      <c r="H162" s="109"/>
      <c r="I162" s="109"/>
      <c r="J162" s="106"/>
      <c r="K162" s="107"/>
      <c r="L162" s="107"/>
      <c r="M162" s="107"/>
      <c r="N162" s="108"/>
      <c r="O162" s="108"/>
      <c r="P162" s="103"/>
      <c r="Q162" s="103"/>
    </row>
    <row r="163" spans="1:17" ht="16.5" customHeight="1">
      <c r="A163" s="111"/>
      <c r="B163" s="103"/>
      <c r="C163" s="104"/>
      <c r="D163" s="105"/>
      <c r="E163" s="105"/>
      <c r="F163" s="105"/>
      <c r="G163" s="109"/>
      <c r="H163" s="109"/>
      <c r="I163" s="109"/>
      <c r="J163" s="106"/>
      <c r="K163" s="107"/>
      <c r="L163" s="107"/>
      <c r="M163" s="107"/>
      <c r="N163" s="108"/>
      <c r="O163" s="108"/>
      <c r="P163" s="103"/>
      <c r="Q163" s="103"/>
    </row>
    <row r="164" spans="1:17" ht="16.5" customHeight="1">
      <c r="A164" s="111"/>
      <c r="B164" s="103"/>
      <c r="C164" s="104"/>
      <c r="D164" s="105"/>
      <c r="E164" s="105"/>
      <c r="F164" s="105"/>
      <c r="G164" s="109"/>
      <c r="H164" s="109"/>
      <c r="I164" s="109"/>
      <c r="J164" s="106"/>
      <c r="K164" s="107"/>
      <c r="L164" s="107"/>
      <c r="M164" s="107"/>
      <c r="N164" s="108"/>
      <c r="O164" s="108"/>
      <c r="P164" s="103"/>
      <c r="Q164" s="103"/>
    </row>
    <row r="165" spans="1:17" ht="16.5" customHeight="1">
      <c r="A165" s="111"/>
      <c r="B165" s="103"/>
      <c r="C165" s="104"/>
      <c r="D165" s="105"/>
      <c r="E165" s="105"/>
      <c r="F165" s="105"/>
      <c r="G165" s="109"/>
      <c r="H165" s="109"/>
      <c r="I165" s="109"/>
      <c r="J165" s="106"/>
      <c r="K165" s="107"/>
      <c r="L165" s="107"/>
      <c r="M165" s="107"/>
      <c r="N165" s="108"/>
      <c r="O165" s="108"/>
      <c r="P165" s="103"/>
      <c r="Q165" s="103"/>
    </row>
    <row r="166" spans="1:17" ht="16.5" customHeight="1">
      <c r="A166" s="111"/>
      <c r="B166" s="103"/>
      <c r="C166" s="104"/>
      <c r="D166" s="105"/>
      <c r="E166" s="105"/>
      <c r="F166" s="105"/>
      <c r="G166" s="109"/>
      <c r="H166" s="109"/>
      <c r="I166" s="109"/>
      <c r="J166" s="106"/>
      <c r="K166" s="107"/>
      <c r="L166" s="107"/>
      <c r="M166" s="107"/>
      <c r="N166" s="108"/>
      <c r="O166" s="108"/>
      <c r="P166" s="103"/>
      <c r="Q166" s="103"/>
    </row>
    <row r="167" spans="1:17" ht="16.5" customHeight="1">
      <c r="A167" s="111"/>
      <c r="B167" s="103"/>
      <c r="C167" s="104"/>
      <c r="D167" s="105"/>
      <c r="E167" s="105"/>
      <c r="F167" s="105"/>
      <c r="G167" s="109"/>
      <c r="H167" s="109"/>
      <c r="I167" s="109"/>
      <c r="J167" s="106"/>
      <c r="K167" s="107"/>
      <c r="L167" s="107"/>
      <c r="M167" s="107"/>
      <c r="N167" s="108"/>
      <c r="O167" s="108"/>
      <c r="P167" s="103"/>
      <c r="Q167" s="103"/>
    </row>
    <row r="168" spans="1:17" ht="16.5" customHeight="1">
      <c r="A168" s="111"/>
      <c r="B168" s="103"/>
      <c r="C168" s="104"/>
      <c r="D168" s="105"/>
      <c r="E168" s="105"/>
      <c r="F168" s="105"/>
      <c r="G168" s="109"/>
      <c r="H168" s="109"/>
      <c r="I168" s="109"/>
      <c r="J168" s="106"/>
      <c r="K168" s="107"/>
      <c r="L168" s="107"/>
      <c r="M168" s="107"/>
      <c r="N168" s="108"/>
      <c r="O168" s="108"/>
      <c r="P168" s="103"/>
      <c r="Q168" s="103"/>
    </row>
    <row r="169" spans="1:17" ht="16.5" customHeight="1">
      <c r="A169" s="111"/>
      <c r="B169" s="103"/>
      <c r="C169" s="104"/>
      <c r="D169" s="105"/>
      <c r="E169" s="105"/>
      <c r="F169" s="105"/>
      <c r="G169" s="109"/>
      <c r="H169" s="109"/>
      <c r="I169" s="109"/>
      <c r="J169" s="106"/>
      <c r="K169" s="107"/>
      <c r="L169" s="107"/>
      <c r="M169" s="107"/>
      <c r="N169" s="108"/>
      <c r="O169" s="108"/>
      <c r="P169" s="103"/>
      <c r="Q169" s="103"/>
    </row>
    <row r="170" spans="1:17" ht="16.5" customHeight="1">
      <c r="A170" s="111"/>
      <c r="B170" s="103"/>
      <c r="C170" s="104"/>
      <c r="D170" s="105"/>
      <c r="E170" s="105"/>
      <c r="F170" s="105"/>
      <c r="G170" s="109"/>
      <c r="H170" s="109"/>
      <c r="I170" s="109"/>
      <c r="J170" s="106"/>
      <c r="K170" s="107"/>
      <c r="L170" s="107"/>
      <c r="M170" s="107"/>
      <c r="N170" s="108"/>
      <c r="O170" s="108"/>
      <c r="P170" s="103"/>
      <c r="Q170" s="103"/>
    </row>
    <row r="171" spans="1:17" ht="16.5" customHeight="1">
      <c r="A171" s="111"/>
      <c r="B171" s="103"/>
      <c r="C171" s="104"/>
      <c r="D171" s="105"/>
      <c r="E171" s="105"/>
      <c r="F171" s="105"/>
      <c r="G171" s="109"/>
      <c r="H171" s="109"/>
      <c r="I171" s="109"/>
      <c r="J171" s="106"/>
      <c r="K171" s="107"/>
      <c r="L171" s="107"/>
      <c r="M171" s="107"/>
      <c r="N171" s="108"/>
      <c r="O171" s="108"/>
      <c r="P171" s="103"/>
      <c r="Q171" s="103"/>
    </row>
    <row r="172" spans="1:17" ht="16.5" customHeight="1">
      <c r="A172" s="111"/>
      <c r="B172" s="103"/>
      <c r="C172" s="104"/>
      <c r="D172" s="105"/>
      <c r="E172" s="105"/>
      <c r="F172" s="105"/>
      <c r="G172" s="109"/>
      <c r="H172" s="109"/>
      <c r="I172" s="109"/>
      <c r="J172" s="106"/>
      <c r="K172" s="107"/>
      <c r="L172" s="107"/>
      <c r="M172" s="107"/>
      <c r="N172" s="108"/>
      <c r="O172" s="108"/>
      <c r="P172" s="103"/>
      <c r="Q172" s="103"/>
    </row>
    <row r="173" spans="1:17" ht="16.5" customHeight="1">
      <c r="A173" s="111"/>
      <c r="B173" s="103"/>
      <c r="C173" s="104"/>
      <c r="D173" s="105"/>
      <c r="E173" s="105"/>
      <c r="F173" s="105"/>
      <c r="G173" s="109"/>
      <c r="H173" s="109"/>
      <c r="I173" s="109"/>
      <c r="J173" s="106"/>
      <c r="K173" s="107"/>
      <c r="L173" s="107"/>
      <c r="M173" s="107"/>
      <c r="N173" s="108"/>
      <c r="O173" s="108"/>
      <c r="P173" s="103"/>
      <c r="Q173" s="103"/>
    </row>
    <row r="174" spans="1:17" ht="16.5" customHeight="1">
      <c r="A174" s="111"/>
      <c r="B174" s="103"/>
      <c r="C174" s="104"/>
      <c r="D174" s="105"/>
      <c r="E174" s="105"/>
      <c r="F174" s="105"/>
      <c r="G174" s="109"/>
      <c r="H174" s="109"/>
      <c r="I174" s="109"/>
      <c r="J174" s="106"/>
      <c r="K174" s="107"/>
      <c r="L174" s="107"/>
      <c r="M174" s="107"/>
      <c r="N174" s="108"/>
      <c r="O174" s="108"/>
      <c r="P174" s="103"/>
      <c r="Q174" s="103"/>
    </row>
    <row r="175" spans="1:17" ht="16.5" customHeight="1">
      <c r="A175" s="111"/>
      <c r="B175" s="103"/>
      <c r="C175" s="104"/>
      <c r="D175" s="105"/>
      <c r="E175" s="105"/>
      <c r="F175" s="105"/>
      <c r="G175" s="109"/>
      <c r="H175" s="109"/>
      <c r="I175" s="109"/>
      <c r="J175" s="106"/>
      <c r="K175" s="107"/>
      <c r="L175" s="107"/>
      <c r="M175" s="107"/>
      <c r="N175" s="108"/>
      <c r="O175" s="108"/>
      <c r="P175" s="103"/>
      <c r="Q175" s="103"/>
    </row>
    <row r="176" spans="1:17" ht="16.5" customHeight="1">
      <c r="A176" s="111"/>
      <c r="B176" s="103"/>
      <c r="C176" s="104"/>
      <c r="D176" s="105"/>
      <c r="E176" s="105"/>
      <c r="F176" s="105"/>
      <c r="G176" s="109"/>
      <c r="H176" s="109"/>
      <c r="I176" s="109"/>
      <c r="J176" s="106"/>
      <c r="K176" s="107"/>
      <c r="L176" s="107"/>
      <c r="M176" s="107"/>
      <c r="N176" s="108"/>
      <c r="O176" s="108"/>
      <c r="P176" s="103"/>
      <c r="Q176" s="103"/>
    </row>
    <row r="177" spans="1:17" ht="16.5" customHeight="1">
      <c r="A177" s="111"/>
      <c r="B177" s="103"/>
      <c r="C177" s="104"/>
      <c r="D177" s="105"/>
      <c r="E177" s="105"/>
      <c r="F177" s="105"/>
      <c r="G177" s="109"/>
      <c r="H177" s="109"/>
      <c r="I177" s="109"/>
      <c r="J177" s="106"/>
      <c r="K177" s="107"/>
      <c r="L177" s="107"/>
      <c r="M177" s="107"/>
      <c r="N177" s="108"/>
      <c r="O177" s="108"/>
      <c r="P177" s="103"/>
      <c r="Q177" s="103"/>
    </row>
    <row r="178" spans="1:17" ht="16.5" customHeight="1">
      <c r="A178" s="111"/>
      <c r="B178" s="103"/>
      <c r="C178" s="104"/>
      <c r="D178" s="105"/>
      <c r="E178" s="105"/>
      <c r="F178" s="105"/>
      <c r="G178" s="109"/>
      <c r="H178" s="109"/>
      <c r="I178" s="109"/>
      <c r="J178" s="106"/>
      <c r="K178" s="107"/>
      <c r="L178" s="107"/>
      <c r="M178" s="107"/>
      <c r="N178" s="108"/>
      <c r="O178" s="108"/>
      <c r="P178" s="103"/>
      <c r="Q178" s="103"/>
    </row>
    <row r="179" spans="1:17" ht="16.5" customHeight="1">
      <c r="A179" s="111"/>
      <c r="B179" s="103"/>
      <c r="C179" s="104"/>
      <c r="D179" s="105"/>
      <c r="E179" s="105"/>
      <c r="F179" s="105"/>
      <c r="G179" s="109"/>
      <c r="H179" s="109"/>
      <c r="I179" s="109"/>
      <c r="J179" s="106"/>
      <c r="K179" s="107"/>
      <c r="L179" s="107"/>
      <c r="M179" s="107"/>
      <c r="N179" s="108"/>
      <c r="O179" s="108"/>
      <c r="P179" s="103"/>
      <c r="Q179" s="103"/>
    </row>
    <row r="180" spans="1:17" ht="16.5" customHeight="1">
      <c r="A180" s="111"/>
      <c r="B180" s="103"/>
      <c r="C180" s="104"/>
      <c r="D180" s="105"/>
      <c r="E180" s="105"/>
      <c r="F180" s="105"/>
      <c r="G180" s="109"/>
      <c r="H180" s="109"/>
      <c r="I180" s="109"/>
      <c r="J180" s="106"/>
      <c r="K180" s="107"/>
      <c r="L180" s="107"/>
      <c r="M180" s="107"/>
      <c r="N180" s="108"/>
      <c r="O180" s="108"/>
      <c r="P180" s="103"/>
      <c r="Q180" s="103"/>
    </row>
    <row r="181" spans="1:17" ht="16.5" customHeight="1">
      <c r="A181" s="111"/>
      <c r="B181" s="103"/>
      <c r="C181" s="104"/>
      <c r="D181" s="105"/>
      <c r="E181" s="105"/>
      <c r="F181" s="105"/>
      <c r="G181" s="109"/>
      <c r="H181" s="109"/>
      <c r="I181" s="109"/>
      <c r="J181" s="106"/>
      <c r="K181" s="107"/>
      <c r="L181" s="107"/>
      <c r="M181" s="107"/>
      <c r="N181" s="108"/>
      <c r="O181" s="108"/>
      <c r="P181" s="103"/>
      <c r="Q181" s="103"/>
    </row>
    <row r="182" spans="1:17" ht="16.5" customHeight="1">
      <c r="A182" s="111"/>
      <c r="B182" s="103"/>
      <c r="C182" s="104"/>
      <c r="D182" s="105"/>
      <c r="E182" s="105"/>
      <c r="F182" s="105"/>
      <c r="G182" s="109"/>
      <c r="H182" s="109"/>
      <c r="I182" s="109"/>
      <c r="J182" s="106"/>
      <c r="K182" s="107"/>
      <c r="L182" s="107"/>
      <c r="M182" s="107"/>
      <c r="N182" s="108"/>
      <c r="O182" s="108"/>
      <c r="P182" s="103"/>
      <c r="Q182" s="103"/>
    </row>
    <row r="183" spans="1:17" ht="16.5" customHeight="1">
      <c r="A183" s="111"/>
      <c r="B183" s="103"/>
      <c r="C183" s="104"/>
      <c r="D183" s="105"/>
      <c r="E183" s="105"/>
      <c r="F183" s="105"/>
      <c r="G183" s="109"/>
      <c r="H183" s="109"/>
      <c r="I183" s="109"/>
      <c r="J183" s="106"/>
      <c r="K183" s="107"/>
      <c r="L183" s="107"/>
      <c r="M183" s="107"/>
      <c r="N183" s="108"/>
      <c r="O183" s="108"/>
      <c r="P183" s="103"/>
      <c r="Q183" s="103"/>
    </row>
    <row r="184" spans="1:17" ht="16.5" customHeight="1">
      <c r="A184" s="111"/>
      <c r="B184" s="103"/>
      <c r="C184" s="104"/>
      <c r="D184" s="105"/>
      <c r="E184" s="105"/>
      <c r="F184" s="105"/>
      <c r="G184" s="109"/>
      <c r="H184" s="109"/>
      <c r="I184" s="109"/>
      <c r="J184" s="106"/>
      <c r="K184" s="107"/>
      <c r="L184" s="107"/>
      <c r="M184" s="107"/>
      <c r="N184" s="108"/>
      <c r="O184" s="108"/>
      <c r="P184" s="103"/>
      <c r="Q184" s="103"/>
    </row>
    <row r="185" spans="1:17" ht="16.5" customHeight="1">
      <c r="A185" s="111"/>
      <c r="B185" s="103"/>
      <c r="C185" s="104"/>
      <c r="D185" s="105"/>
      <c r="E185" s="105"/>
      <c r="F185" s="105"/>
      <c r="G185" s="109"/>
      <c r="H185" s="109"/>
      <c r="I185" s="109"/>
      <c r="J185" s="106"/>
      <c r="K185" s="107"/>
      <c r="L185" s="107"/>
      <c r="M185" s="107"/>
      <c r="N185" s="108"/>
      <c r="O185" s="108"/>
      <c r="P185" s="103"/>
      <c r="Q185" s="103"/>
    </row>
    <row r="186" spans="1:17" ht="16.5" customHeight="1">
      <c r="A186" s="111"/>
      <c r="B186" s="103"/>
      <c r="C186" s="104"/>
      <c r="D186" s="105"/>
      <c r="E186" s="105"/>
      <c r="F186" s="105"/>
      <c r="G186" s="109"/>
      <c r="H186" s="109"/>
      <c r="I186" s="109"/>
      <c r="J186" s="106"/>
      <c r="K186" s="107"/>
      <c r="L186" s="107"/>
      <c r="M186" s="107"/>
      <c r="N186" s="108"/>
      <c r="O186" s="108"/>
      <c r="P186" s="103"/>
      <c r="Q186" s="103"/>
    </row>
    <row r="187" spans="1:17" ht="16.5" customHeight="1">
      <c r="A187" s="111"/>
      <c r="B187" s="103"/>
      <c r="C187" s="104"/>
      <c r="D187" s="105"/>
      <c r="E187" s="105"/>
      <c r="F187" s="105"/>
      <c r="G187" s="109"/>
      <c r="H187" s="109"/>
      <c r="I187" s="109"/>
      <c r="J187" s="106"/>
      <c r="K187" s="107"/>
      <c r="L187" s="107"/>
      <c r="M187" s="107"/>
      <c r="N187" s="108"/>
      <c r="O187" s="108"/>
      <c r="P187" s="103"/>
      <c r="Q187" s="103"/>
    </row>
    <row r="188" spans="1:17" ht="16.5" customHeight="1">
      <c r="A188" s="111"/>
      <c r="B188" s="103"/>
      <c r="C188" s="104"/>
      <c r="D188" s="105"/>
      <c r="E188" s="105"/>
      <c r="F188" s="105"/>
      <c r="G188" s="109"/>
      <c r="H188" s="109"/>
      <c r="I188" s="109"/>
      <c r="J188" s="106"/>
      <c r="K188" s="107"/>
      <c r="L188" s="107"/>
      <c r="M188" s="107"/>
      <c r="N188" s="108"/>
      <c r="O188" s="108"/>
      <c r="P188" s="103"/>
      <c r="Q188" s="103"/>
    </row>
    <row r="189" spans="1:17" ht="16.5" customHeight="1">
      <c r="A189" s="111"/>
      <c r="B189" s="103"/>
      <c r="C189" s="104"/>
      <c r="D189" s="105"/>
      <c r="E189" s="105"/>
      <c r="F189" s="105"/>
      <c r="G189" s="109"/>
      <c r="H189" s="109"/>
      <c r="I189" s="109"/>
      <c r="J189" s="106"/>
      <c r="K189" s="107"/>
      <c r="L189" s="107"/>
      <c r="M189" s="107"/>
      <c r="N189" s="108"/>
      <c r="O189" s="108"/>
      <c r="P189" s="103"/>
      <c r="Q189" s="103"/>
    </row>
    <row r="190" spans="1:17" ht="16.5" customHeight="1">
      <c r="A190" s="111"/>
      <c r="B190" s="103"/>
      <c r="C190" s="104"/>
      <c r="D190" s="105"/>
      <c r="E190" s="105"/>
      <c r="F190" s="105"/>
      <c r="G190" s="109"/>
      <c r="H190" s="109"/>
      <c r="I190" s="109"/>
      <c r="J190" s="106"/>
      <c r="K190" s="107"/>
      <c r="L190" s="107"/>
      <c r="M190" s="107"/>
      <c r="N190" s="108"/>
      <c r="O190" s="108"/>
      <c r="P190" s="103"/>
      <c r="Q190" s="103"/>
    </row>
    <row r="191" spans="1:17" ht="16.5" customHeight="1">
      <c r="A191" s="111"/>
      <c r="B191" s="103"/>
      <c r="C191" s="104"/>
      <c r="D191" s="105"/>
      <c r="E191" s="105"/>
      <c r="F191" s="105"/>
      <c r="G191" s="109"/>
      <c r="H191" s="109"/>
      <c r="I191" s="109"/>
      <c r="J191" s="106"/>
      <c r="K191" s="107"/>
      <c r="L191" s="107"/>
      <c r="M191" s="107"/>
      <c r="N191" s="108"/>
      <c r="O191" s="108"/>
      <c r="P191" s="103"/>
      <c r="Q191" s="103"/>
    </row>
    <row r="192" spans="1:17" ht="16.5" customHeight="1">
      <c r="A192" s="111"/>
      <c r="B192" s="103"/>
      <c r="C192" s="104"/>
      <c r="D192" s="105"/>
      <c r="E192" s="105"/>
      <c r="F192" s="105"/>
      <c r="G192" s="109"/>
      <c r="H192" s="109"/>
      <c r="I192" s="109"/>
      <c r="J192" s="106"/>
      <c r="K192" s="107"/>
      <c r="L192" s="107"/>
      <c r="M192" s="107"/>
      <c r="N192" s="108"/>
      <c r="O192" s="108"/>
      <c r="P192" s="103"/>
      <c r="Q192" s="103"/>
    </row>
    <row r="193" spans="1:17" ht="16.5" customHeight="1">
      <c r="A193" s="111"/>
      <c r="B193" s="103"/>
      <c r="C193" s="104"/>
      <c r="D193" s="105"/>
      <c r="E193" s="105"/>
      <c r="F193" s="105"/>
      <c r="G193" s="109"/>
      <c r="H193" s="109"/>
      <c r="I193" s="109"/>
      <c r="J193" s="106"/>
      <c r="K193" s="107"/>
      <c r="L193" s="107"/>
      <c r="M193" s="107"/>
      <c r="N193" s="108"/>
      <c r="O193" s="108"/>
      <c r="P193" s="103"/>
      <c r="Q193" s="103"/>
    </row>
    <row r="194" spans="1:17" ht="16.5" customHeight="1">
      <c r="A194" s="111"/>
      <c r="B194" s="103"/>
      <c r="C194" s="104"/>
      <c r="D194" s="105"/>
      <c r="E194" s="105"/>
      <c r="F194" s="105"/>
      <c r="G194" s="109"/>
      <c r="H194" s="109"/>
      <c r="I194" s="109"/>
      <c r="J194" s="106"/>
      <c r="K194" s="107"/>
      <c r="L194" s="107"/>
      <c r="M194" s="107"/>
      <c r="N194" s="108"/>
      <c r="O194" s="108"/>
      <c r="P194" s="103"/>
      <c r="Q194" s="103"/>
    </row>
    <row r="195" spans="1:17" ht="16.5" customHeight="1">
      <c r="A195" s="111"/>
      <c r="B195" s="103"/>
      <c r="C195" s="104"/>
      <c r="D195" s="105"/>
      <c r="E195" s="105"/>
      <c r="F195" s="105"/>
      <c r="G195" s="109"/>
      <c r="H195" s="109"/>
      <c r="I195" s="109"/>
      <c r="J195" s="106"/>
      <c r="K195" s="107"/>
      <c r="L195" s="107"/>
      <c r="M195" s="107"/>
      <c r="N195" s="108"/>
      <c r="O195" s="108"/>
      <c r="P195" s="103"/>
      <c r="Q195" s="103"/>
    </row>
    <row r="196" spans="1:17" ht="16.5" customHeight="1">
      <c r="A196" s="111"/>
      <c r="B196" s="103"/>
      <c r="C196" s="104"/>
      <c r="D196" s="105"/>
      <c r="E196" s="105"/>
      <c r="F196" s="105"/>
      <c r="G196" s="109"/>
      <c r="H196" s="109"/>
      <c r="I196" s="109"/>
      <c r="J196" s="106"/>
      <c r="K196" s="107"/>
      <c r="L196" s="107"/>
      <c r="M196" s="107"/>
      <c r="N196" s="108"/>
      <c r="O196" s="108"/>
      <c r="P196" s="103"/>
      <c r="Q196" s="103"/>
    </row>
    <row r="197" spans="1:17" ht="16.5" customHeight="1">
      <c r="A197" s="111"/>
      <c r="B197" s="103"/>
      <c r="C197" s="104"/>
      <c r="D197" s="105"/>
      <c r="E197" s="105"/>
      <c r="F197" s="105"/>
      <c r="G197" s="109"/>
      <c r="H197" s="109"/>
      <c r="I197" s="109"/>
      <c r="J197" s="106"/>
      <c r="K197" s="107"/>
      <c r="L197" s="107"/>
      <c r="M197" s="107"/>
      <c r="N197" s="108"/>
      <c r="O197" s="108"/>
      <c r="P197" s="103"/>
      <c r="Q197" s="103"/>
    </row>
    <row r="198" spans="1:9" ht="16.5" customHeight="1">
      <c r="A198" s="112"/>
      <c r="G198" s="110"/>
      <c r="H198" s="110"/>
      <c r="I198" s="110"/>
    </row>
    <row r="199" spans="1:9" ht="16.5" customHeight="1">
      <c r="A199" s="112"/>
      <c r="G199" s="110"/>
      <c r="H199" s="110"/>
      <c r="I199" s="110"/>
    </row>
    <row r="200" spans="1:9" ht="16.5" customHeight="1">
      <c r="A200" s="112"/>
      <c r="G200" s="110"/>
      <c r="H200" s="110"/>
      <c r="I200" s="110"/>
    </row>
    <row r="201" spans="1:9" ht="16.5" customHeight="1">
      <c r="A201" s="112"/>
      <c r="G201" s="110"/>
      <c r="H201" s="110"/>
      <c r="I201" s="110"/>
    </row>
    <row r="202" spans="1:9" ht="16.5" customHeight="1">
      <c r="A202" s="112"/>
      <c r="G202" s="110"/>
      <c r="H202" s="110"/>
      <c r="I202" s="110"/>
    </row>
    <row r="203" spans="1:9" ht="16.5" customHeight="1">
      <c r="A203" s="112"/>
      <c r="G203" s="110"/>
      <c r="H203" s="110"/>
      <c r="I203" s="110"/>
    </row>
    <row r="204" spans="1:9" ht="16.5" customHeight="1">
      <c r="A204" s="112"/>
      <c r="G204" s="110"/>
      <c r="H204" s="110"/>
      <c r="I204" s="110"/>
    </row>
    <row r="205" spans="1:9" ht="16.5" customHeight="1">
      <c r="A205" s="112"/>
      <c r="G205" s="110"/>
      <c r="H205" s="110"/>
      <c r="I205" s="110"/>
    </row>
    <row r="206" spans="1:9" ht="16.5" customHeight="1">
      <c r="A206" s="112"/>
      <c r="G206" s="110"/>
      <c r="H206" s="110"/>
      <c r="I206" s="110"/>
    </row>
    <row r="207" spans="1:9" ht="16.5" customHeight="1">
      <c r="A207" s="112"/>
      <c r="G207" s="110"/>
      <c r="H207" s="110"/>
      <c r="I207" s="110"/>
    </row>
    <row r="208" spans="1:9" ht="16.5" customHeight="1">
      <c r="A208" s="112"/>
      <c r="G208" s="110"/>
      <c r="H208" s="110"/>
      <c r="I208" s="110"/>
    </row>
    <row r="209" spans="1:9" ht="16.5" customHeight="1">
      <c r="A209" s="112"/>
      <c r="G209" s="110"/>
      <c r="H209" s="110"/>
      <c r="I209" s="110"/>
    </row>
    <row r="210" spans="1:9" ht="16.5" customHeight="1">
      <c r="A210" s="112"/>
      <c r="G210" s="110"/>
      <c r="H210" s="110"/>
      <c r="I210" s="110"/>
    </row>
    <row r="211" spans="1:9" ht="16.5" customHeight="1">
      <c r="A211" s="112"/>
      <c r="G211" s="110"/>
      <c r="H211" s="110"/>
      <c r="I211" s="110"/>
    </row>
    <row r="212" spans="1:9" ht="16.5" customHeight="1">
      <c r="A212" s="112"/>
      <c r="G212" s="110"/>
      <c r="H212" s="110"/>
      <c r="I212" s="110"/>
    </row>
    <row r="213" spans="1:9" ht="16.5" customHeight="1">
      <c r="A213" s="112"/>
      <c r="G213" s="110"/>
      <c r="H213" s="110"/>
      <c r="I213" s="110"/>
    </row>
    <row r="214" spans="1:9" ht="16.5" customHeight="1">
      <c r="A214" s="112"/>
      <c r="G214" s="110"/>
      <c r="H214" s="110"/>
      <c r="I214" s="110"/>
    </row>
    <row r="215" spans="1:9" ht="16.5" customHeight="1">
      <c r="A215" s="112"/>
      <c r="G215" s="110"/>
      <c r="H215" s="110"/>
      <c r="I215" s="110"/>
    </row>
    <row r="216" spans="1:9" ht="16.5" customHeight="1">
      <c r="A216" s="112"/>
      <c r="G216" s="110"/>
      <c r="H216" s="110"/>
      <c r="I216" s="110"/>
    </row>
    <row r="217" spans="1:9" ht="16.5" customHeight="1">
      <c r="A217" s="112"/>
      <c r="G217" s="110"/>
      <c r="H217" s="110"/>
      <c r="I217" s="110"/>
    </row>
    <row r="218" spans="1:9" ht="16.5" customHeight="1">
      <c r="A218" s="112"/>
      <c r="G218" s="110"/>
      <c r="H218" s="110"/>
      <c r="I218" s="110"/>
    </row>
    <row r="219" spans="1:9" ht="16.5" customHeight="1">
      <c r="A219" s="112"/>
      <c r="G219" s="110"/>
      <c r="H219" s="110"/>
      <c r="I219" s="110"/>
    </row>
    <row r="220" ht="16.5" customHeight="1">
      <c r="A220" s="112"/>
    </row>
    <row r="221" ht="16.5" customHeight="1">
      <c r="A221" s="112"/>
    </row>
    <row r="222" ht="16.5" customHeight="1">
      <c r="A222" s="112"/>
    </row>
    <row r="223" ht="16.5" customHeight="1">
      <c r="A223" s="112"/>
    </row>
    <row r="224" ht="16.5" customHeight="1">
      <c r="A224" s="112"/>
    </row>
    <row r="225" ht="16.5" customHeight="1">
      <c r="A225" s="112"/>
    </row>
    <row r="226" ht="16.5" customHeight="1">
      <c r="A226" s="112"/>
    </row>
    <row r="227" ht="16.5" customHeight="1">
      <c r="A227" s="112"/>
    </row>
    <row r="228" ht="16.5" customHeight="1">
      <c r="A228" s="112"/>
    </row>
    <row r="229" ht="16.5" customHeight="1">
      <c r="A229" s="112"/>
    </row>
    <row r="230" ht="16.5" customHeight="1">
      <c r="A230" s="112"/>
    </row>
    <row r="231" ht="16.5" customHeight="1">
      <c r="A231" s="112"/>
    </row>
    <row r="232" ht="16.5" customHeight="1">
      <c r="A232" s="112"/>
    </row>
    <row r="233" ht="16.5" customHeight="1">
      <c r="A233" s="112"/>
    </row>
    <row r="234" ht="16.5" customHeight="1">
      <c r="A234" s="112"/>
    </row>
    <row r="235" ht="16.5" customHeight="1">
      <c r="A235" s="112"/>
    </row>
    <row r="236" ht="16.5" customHeight="1">
      <c r="A236" s="112"/>
    </row>
    <row r="237" ht="16.5" customHeight="1">
      <c r="A237" s="112"/>
    </row>
    <row r="238" ht="16.5" customHeight="1">
      <c r="A238" s="112"/>
    </row>
    <row r="239" ht="16.5" customHeight="1">
      <c r="A239" s="112"/>
    </row>
    <row r="240" ht="16.5" customHeight="1">
      <c r="A240" s="112"/>
    </row>
    <row r="241" ht="16.5" customHeight="1">
      <c r="A241" s="112"/>
    </row>
    <row r="242" ht="16.5" customHeight="1">
      <c r="A242" s="112"/>
    </row>
    <row r="243" ht="16.5" customHeight="1">
      <c r="A243" s="112"/>
    </row>
    <row r="244" ht="16.5" customHeight="1">
      <c r="A244" s="112"/>
    </row>
    <row r="245" ht="16.5" customHeight="1">
      <c r="A245" s="112"/>
    </row>
    <row r="246" ht="16.5" customHeight="1">
      <c r="A246" s="112"/>
    </row>
    <row r="247" ht="16.5" customHeight="1">
      <c r="A247" s="112"/>
    </row>
    <row r="248" ht="16.5" customHeight="1">
      <c r="A248" s="112"/>
    </row>
    <row r="249" ht="16.5" customHeight="1">
      <c r="A249" s="112"/>
    </row>
    <row r="250" ht="16.5" customHeight="1">
      <c r="A250" s="112"/>
    </row>
    <row r="251" ht="16.5" customHeight="1">
      <c r="A251" s="112"/>
    </row>
    <row r="252" ht="16.5" customHeight="1">
      <c r="A252" s="112"/>
    </row>
    <row r="253" ht="16.5" customHeight="1">
      <c r="A253" s="112"/>
    </row>
    <row r="254" ht="16.5" customHeight="1">
      <c r="A254" s="112"/>
    </row>
    <row r="255" ht="16.5" customHeight="1">
      <c r="A255" s="112"/>
    </row>
    <row r="256" ht="16.5" customHeight="1">
      <c r="A256" s="112"/>
    </row>
    <row r="257" ht="16.5" customHeight="1">
      <c r="A257" s="112"/>
    </row>
    <row r="258" ht="16.5" customHeight="1">
      <c r="A258" s="112"/>
    </row>
    <row r="259" ht="16.5" customHeight="1">
      <c r="A259" s="112"/>
    </row>
    <row r="260" ht="16.5" customHeight="1">
      <c r="A260" s="112"/>
    </row>
    <row r="261" ht="16.5" customHeight="1">
      <c r="A261" s="112"/>
    </row>
    <row r="262" ht="16.5" customHeight="1">
      <c r="A262" s="112"/>
    </row>
    <row r="263" ht="16.5" customHeight="1">
      <c r="A263" s="112"/>
    </row>
    <row r="264" ht="16.5" customHeight="1">
      <c r="A264" s="112"/>
    </row>
    <row r="265" ht="16.5" customHeight="1">
      <c r="A265" s="112"/>
    </row>
    <row r="266" ht="16.5" customHeight="1">
      <c r="A266" s="112"/>
    </row>
    <row r="267" ht="16.5" customHeight="1">
      <c r="A267" s="112"/>
    </row>
    <row r="268" ht="16.5" customHeight="1">
      <c r="A268" s="112"/>
    </row>
    <row r="269" ht="16.5" customHeight="1">
      <c r="A269" s="112"/>
    </row>
    <row r="270" ht="16.5" customHeight="1">
      <c r="A270" s="112"/>
    </row>
    <row r="271" ht="16.5" customHeight="1">
      <c r="A271" s="112"/>
    </row>
    <row r="272" ht="16.5" customHeight="1">
      <c r="A272" s="112"/>
    </row>
    <row r="273" ht="16.5" customHeight="1">
      <c r="A273" s="112"/>
    </row>
    <row r="274" ht="16.5" customHeight="1">
      <c r="A274" s="112"/>
    </row>
    <row r="275" ht="16.5" customHeight="1">
      <c r="A275" s="112"/>
    </row>
    <row r="276" ht="16.5" customHeight="1">
      <c r="A276" s="112"/>
    </row>
    <row r="277" ht="16.5" customHeight="1">
      <c r="A277" s="112"/>
    </row>
    <row r="278" ht="16.5" customHeight="1">
      <c r="A278" s="112"/>
    </row>
    <row r="279" ht="16.5" customHeight="1">
      <c r="A279" s="112"/>
    </row>
    <row r="280" ht="16.5" customHeight="1">
      <c r="A280" s="112"/>
    </row>
    <row r="281" ht="16.5" customHeight="1">
      <c r="A281" s="112"/>
    </row>
    <row r="282" ht="16.5" customHeight="1">
      <c r="A282" s="112"/>
    </row>
    <row r="283" ht="16.5" customHeight="1">
      <c r="A283" s="112"/>
    </row>
    <row r="284" ht="16.5" customHeight="1">
      <c r="A284" s="112"/>
    </row>
    <row r="285" ht="16.5" customHeight="1">
      <c r="A285" s="112"/>
    </row>
    <row r="286" ht="16.5" customHeight="1">
      <c r="A286" s="112"/>
    </row>
    <row r="287" ht="16.5" customHeight="1">
      <c r="A287" s="112"/>
    </row>
    <row r="288" ht="16.5" customHeight="1">
      <c r="A288" s="112"/>
    </row>
    <row r="289" ht="16.5" customHeight="1">
      <c r="A289" s="112"/>
    </row>
    <row r="290" ht="16.5" customHeight="1">
      <c r="A290" s="112"/>
    </row>
    <row r="291" ht="16.5" customHeight="1">
      <c r="A291" s="112"/>
    </row>
    <row r="292" ht="16.5" customHeight="1">
      <c r="A292" s="112"/>
    </row>
    <row r="293" ht="16.5" customHeight="1">
      <c r="A293" s="112"/>
    </row>
    <row r="294" ht="16.5" customHeight="1">
      <c r="A294" s="112"/>
    </row>
    <row r="295" ht="16.5" customHeight="1">
      <c r="A295" s="112"/>
    </row>
    <row r="296" ht="16.5" customHeight="1">
      <c r="A296" s="112"/>
    </row>
    <row r="297" ht="16.5" customHeight="1">
      <c r="A297" s="112"/>
    </row>
    <row r="298" ht="16.5" customHeight="1">
      <c r="A298" s="112"/>
    </row>
    <row r="299" ht="16.5" customHeight="1">
      <c r="A299" s="112"/>
    </row>
    <row r="300" ht="16.5" customHeight="1">
      <c r="A300" s="112"/>
    </row>
    <row r="301" ht="16.5" customHeight="1">
      <c r="A301" s="112"/>
    </row>
    <row r="302" ht="16.5" customHeight="1">
      <c r="A302" s="112"/>
    </row>
    <row r="303" ht="16.5" customHeight="1">
      <c r="A303" s="112"/>
    </row>
    <row r="304" ht="16.5" customHeight="1">
      <c r="A304" s="112"/>
    </row>
    <row r="305" ht="16.5" customHeight="1">
      <c r="A305" s="112"/>
    </row>
    <row r="306" ht="16.5" customHeight="1">
      <c r="A306" s="112"/>
    </row>
    <row r="307" ht="16.5" customHeight="1">
      <c r="A307" s="112"/>
    </row>
    <row r="308" ht="16.5" customHeight="1">
      <c r="A308" s="112"/>
    </row>
    <row r="309" ht="16.5" customHeight="1">
      <c r="A309" s="112"/>
    </row>
    <row r="310" ht="16.5" customHeight="1">
      <c r="A310" s="112"/>
    </row>
    <row r="311" ht="16.5" customHeight="1">
      <c r="A311" s="112"/>
    </row>
    <row r="312" ht="16.5" customHeight="1">
      <c r="A312" s="112"/>
    </row>
    <row r="313" ht="16.5" customHeight="1">
      <c r="A313" s="112"/>
    </row>
    <row r="314" ht="16.5" customHeight="1">
      <c r="A314" s="112"/>
    </row>
    <row r="315" ht="16.5" customHeight="1">
      <c r="A315" s="112"/>
    </row>
    <row r="316" ht="16.5" customHeight="1">
      <c r="A316" s="112"/>
    </row>
    <row r="317" ht="16.5" customHeight="1">
      <c r="A317" s="112"/>
    </row>
    <row r="318" ht="16.5" customHeight="1">
      <c r="A318" s="112"/>
    </row>
    <row r="319" ht="16.5" customHeight="1">
      <c r="A319" s="112"/>
    </row>
    <row r="320" ht="16.5" customHeight="1">
      <c r="A320" s="112"/>
    </row>
    <row r="321" ht="16.5" customHeight="1">
      <c r="A321" s="112"/>
    </row>
    <row r="322" ht="16.5" customHeight="1">
      <c r="A322" s="112"/>
    </row>
    <row r="323" ht="16.5" customHeight="1">
      <c r="A323" s="112"/>
    </row>
    <row r="324" ht="16.5" customHeight="1">
      <c r="A324" s="112"/>
    </row>
    <row r="325" ht="16.5" customHeight="1">
      <c r="A325" s="112"/>
    </row>
    <row r="326" ht="16.5" customHeight="1">
      <c r="A326" s="112"/>
    </row>
    <row r="327" ht="16.5" customHeight="1">
      <c r="A327" s="112"/>
    </row>
    <row r="328" ht="16.5" customHeight="1">
      <c r="A328" s="112"/>
    </row>
    <row r="329" ht="16.5" customHeight="1">
      <c r="A329" s="112"/>
    </row>
  </sheetData>
  <sheetProtection password="C482" sheet="1" objects="1" scenarios="1"/>
  <mergeCells count="324">
    <mergeCell ref="N19:P19"/>
    <mergeCell ref="N20:P20"/>
    <mergeCell ref="A29:E29"/>
    <mergeCell ref="A31:Q31"/>
    <mergeCell ref="G21:J21"/>
    <mergeCell ref="I22:J22"/>
    <mergeCell ref="A24:E24"/>
    <mergeCell ref="B22:C22"/>
    <mergeCell ref="A25:Q25"/>
    <mergeCell ref="B21:C21"/>
    <mergeCell ref="A4:P4"/>
    <mergeCell ref="D7:N7"/>
    <mergeCell ref="B7:C7"/>
    <mergeCell ref="N10:Q10"/>
    <mergeCell ref="B10:C10"/>
    <mergeCell ref="F8:J8"/>
    <mergeCell ref="L8:P8"/>
    <mergeCell ref="F9:J9"/>
    <mergeCell ref="L9:P9"/>
    <mergeCell ref="E21:F21"/>
    <mergeCell ref="C13:D13"/>
    <mergeCell ref="A11:B11"/>
    <mergeCell ref="C11:E11"/>
    <mergeCell ref="F11:J11"/>
    <mergeCell ref="H13:J13"/>
    <mergeCell ref="H14:I14"/>
    <mergeCell ref="H15:I15"/>
    <mergeCell ref="H16:I16"/>
    <mergeCell ref="D15:E15"/>
    <mergeCell ref="K19:L19"/>
    <mergeCell ref="K20:L20"/>
    <mergeCell ref="A17:C17"/>
    <mergeCell ref="A18:C18"/>
    <mergeCell ref="H17:I17"/>
    <mergeCell ref="H18:I18"/>
    <mergeCell ref="H19:I19"/>
    <mergeCell ref="H20:I20"/>
    <mergeCell ref="N18:P18"/>
    <mergeCell ref="K15:L15"/>
    <mergeCell ref="K16:L16"/>
    <mergeCell ref="K17:L17"/>
    <mergeCell ref="K18:L18"/>
    <mergeCell ref="A16:C16"/>
    <mergeCell ref="L1:N1"/>
    <mergeCell ref="N17:P17"/>
    <mergeCell ref="N13:P13"/>
    <mergeCell ref="K13:M13"/>
    <mergeCell ref="K11:M11"/>
    <mergeCell ref="B9:D9"/>
    <mergeCell ref="B8:D8"/>
    <mergeCell ref="E10:J10"/>
    <mergeCell ref="F1:K2"/>
    <mergeCell ref="A3:Q3"/>
    <mergeCell ref="L23:Q23"/>
    <mergeCell ref="E22:H22"/>
    <mergeCell ref="A1:E1"/>
    <mergeCell ref="N14:P14"/>
    <mergeCell ref="N15:P15"/>
    <mergeCell ref="N16:P16"/>
    <mergeCell ref="A5:Q5"/>
    <mergeCell ref="K14:L14"/>
    <mergeCell ref="A14:F14"/>
    <mergeCell ref="A15:C15"/>
    <mergeCell ref="A26:Q26"/>
    <mergeCell ref="B32:F32"/>
    <mergeCell ref="G32:I32"/>
    <mergeCell ref="J32:M32"/>
    <mergeCell ref="N32:Q32"/>
    <mergeCell ref="G35:I35"/>
    <mergeCell ref="B33:F33"/>
    <mergeCell ref="B34:F34"/>
    <mergeCell ref="B35:F35"/>
    <mergeCell ref="B36:F36"/>
    <mergeCell ref="B37:F37"/>
    <mergeCell ref="G33:I33"/>
    <mergeCell ref="G34:I34"/>
    <mergeCell ref="B38:F38"/>
    <mergeCell ref="B39:F39"/>
    <mergeCell ref="B40:F40"/>
    <mergeCell ref="B41:F41"/>
    <mergeCell ref="B56:F56"/>
    <mergeCell ref="G36:I36"/>
    <mergeCell ref="G37:I37"/>
    <mergeCell ref="B57:F57"/>
    <mergeCell ref="B50:F50"/>
    <mergeCell ref="B42:F42"/>
    <mergeCell ref="B43:F43"/>
    <mergeCell ref="B44:F44"/>
    <mergeCell ref="B45:F45"/>
    <mergeCell ref="B46:F46"/>
    <mergeCell ref="B47:F47"/>
    <mergeCell ref="B48:F48"/>
    <mergeCell ref="B49:F49"/>
    <mergeCell ref="B60:F60"/>
    <mergeCell ref="B61:F61"/>
    <mergeCell ref="B62:F62"/>
    <mergeCell ref="B51:F51"/>
    <mergeCell ref="B52:F52"/>
    <mergeCell ref="B53:F53"/>
    <mergeCell ref="B59:F59"/>
    <mergeCell ref="B58:F58"/>
    <mergeCell ref="B54:F54"/>
    <mergeCell ref="B55:F55"/>
    <mergeCell ref="B63:F63"/>
    <mergeCell ref="B64:F64"/>
    <mergeCell ref="B65:F65"/>
    <mergeCell ref="B66:F66"/>
    <mergeCell ref="B67:F67"/>
    <mergeCell ref="B68:F68"/>
    <mergeCell ref="B69:F69"/>
    <mergeCell ref="B70:F70"/>
    <mergeCell ref="B71:F71"/>
    <mergeCell ref="B72:F72"/>
    <mergeCell ref="B73:F73"/>
    <mergeCell ref="B74:F74"/>
    <mergeCell ref="B75:F75"/>
    <mergeCell ref="B76:F76"/>
    <mergeCell ref="B77:F77"/>
    <mergeCell ref="B78:F78"/>
    <mergeCell ref="B79:F79"/>
    <mergeCell ref="B80:F80"/>
    <mergeCell ref="B81:F81"/>
    <mergeCell ref="B82:F82"/>
    <mergeCell ref="B83:F83"/>
    <mergeCell ref="B84:F84"/>
    <mergeCell ref="B85:F85"/>
    <mergeCell ref="B86:F86"/>
    <mergeCell ref="B87:F87"/>
    <mergeCell ref="B88:F88"/>
    <mergeCell ref="B89:F89"/>
    <mergeCell ref="B90:F90"/>
    <mergeCell ref="B91:F91"/>
    <mergeCell ref="B92:F92"/>
    <mergeCell ref="B93:F93"/>
    <mergeCell ref="B94:F94"/>
    <mergeCell ref="B95:F95"/>
    <mergeCell ref="B96:F96"/>
    <mergeCell ref="G38:I38"/>
    <mergeCell ref="G39:I39"/>
    <mergeCell ref="G40:I40"/>
    <mergeCell ref="G41:I41"/>
    <mergeCell ref="G42:I42"/>
    <mergeCell ref="G43:I43"/>
    <mergeCell ref="G44:I44"/>
    <mergeCell ref="G45:I45"/>
    <mergeCell ref="G46:I46"/>
    <mergeCell ref="G47:I47"/>
    <mergeCell ref="G48:I48"/>
    <mergeCell ref="G49:I49"/>
    <mergeCell ref="G50:I50"/>
    <mergeCell ref="G51:I51"/>
    <mergeCell ref="G52:I52"/>
    <mergeCell ref="G53:I53"/>
    <mergeCell ref="G58:I58"/>
    <mergeCell ref="G59:I59"/>
    <mergeCell ref="G60:I60"/>
    <mergeCell ref="G54:I54"/>
    <mergeCell ref="G55:I55"/>
    <mergeCell ref="G56:I56"/>
    <mergeCell ref="G57:I57"/>
    <mergeCell ref="G61:I61"/>
    <mergeCell ref="G62:I62"/>
    <mergeCell ref="G63:I63"/>
    <mergeCell ref="G64:I64"/>
    <mergeCell ref="G65:I65"/>
    <mergeCell ref="G66:I66"/>
    <mergeCell ref="G67:I67"/>
    <mergeCell ref="G68:I68"/>
    <mergeCell ref="G69:I69"/>
    <mergeCell ref="G70:I70"/>
    <mergeCell ref="G71:I71"/>
    <mergeCell ref="G72:I72"/>
    <mergeCell ref="G73:I73"/>
    <mergeCell ref="G74:I74"/>
    <mergeCell ref="G75:I75"/>
    <mergeCell ref="G76:I76"/>
    <mergeCell ref="G77:I77"/>
    <mergeCell ref="G78:I78"/>
    <mergeCell ref="G79:I79"/>
    <mergeCell ref="G80:I80"/>
    <mergeCell ref="G81:I81"/>
    <mergeCell ref="G82:I82"/>
    <mergeCell ref="G83:I83"/>
    <mergeCell ref="G84:I84"/>
    <mergeCell ref="G85:I85"/>
    <mergeCell ref="G86:I86"/>
    <mergeCell ref="G87:I87"/>
    <mergeCell ref="G93:I93"/>
    <mergeCell ref="G94:I94"/>
    <mergeCell ref="G95:I95"/>
    <mergeCell ref="G88:I88"/>
    <mergeCell ref="G89:I89"/>
    <mergeCell ref="G90:I90"/>
    <mergeCell ref="G91:I91"/>
    <mergeCell ref="G96:I96"/>
    <mergeCell ref="J33:M33"/>
    <mergeCell ref="J34:M34"/>
    <mergeCell ref="J35:M35"/>
    <mergeCell ref="J36:M36"/>
    <mergeCell ref="J37:M37"/>
    <mergeCell ref="J38:M38"/>
    <mergeCell ref="J39:M39"/>
    <mergeCell ref="J40:M40"/>
    <mergeCell ref="G92:I92"/>
    <mergeCell ref="J41:M41"/>
    <mergeCell ref="J42:M42"/>
    <mergeCell ref="J43:M43"/>
    <mergeCell ref="J44:M44"/>
    <mergeCell ref="J45:M45"/>
    <mergeCell ref="J46:M46"/>
    <mergeCell ref="J47:M47"/>
    <mergeCell ref="J48:M48"/>
    <mergeCell ref="J49:M49"/>
    <mergeCell ref="J50:M50"/>
    <mergeCell ref="J51:M51"/>
    <mergeCell ref="J52:M52"/>
    <mergeCell ref="J57:M57"/>
    <mergeCell ref="J58:M58"/>
    <mergeCell ref="J59:M59"/>
    <mergeCell ref="J53:M53"/>
    <mergeCell ref="J54:M54"/>
    <mergeCell ref="J55:M55"/>
    <mergeCell ref="J56:M56"/>
    <mergeCell ref="J60:M60"/>
    <mergeCell ref="J61:M61"/>
    <mergeCell ref="J62:M62"/>
    <mergeCell ref="J63:M63"/>
    <mergeCell ref="J64:M64"/>
    <mergeCell ref="J65:M65"/>
    <mergeCell ref="J66:M66"/>
    <mergeCell ref="J67:M67"/>
    <mergeCell ref="J68:M68"/>
    <mergeCell ref="J69:M69"/>
    <mergeCell ref="J70:M70"/>
    <mergeCell ref="J71:M71"/>
    <mergeCell ref="J72:M72"/>
    <mergeCell ref="J73:M73"/>
    <mergeCell ref="J74:M74"/>
    <mergeCell ref="J75:M75"/>
    <mergeCell ref="J76:M76"/>
    <mergeCell ref="J77:M77"/>
    <mergeCell ref="J78:M78"/>
    <mergeCell ref="J79:M79"/>
    <mergeCell ref="J80:M80"/>
    <mergeCell ref="J81:M81"/>
    <mergeCell ref="J82:M82"/>
    <mergeCell ref="J83:M83"/>
    <mergeCell ref="J84:M84"/>
    <mergeCell ref="J85:M85"/>
    <mergeCell ref="J86:M86"/>
    <mergeCell ref="J87:M87"/>
    <mergeCell ref="J88:M88"/>
    <mergeCell ref="J89:M89"/>
    <mergeCell ref="J90:M90"/>
    <mergeCell ref="J91:M91"/>
    <mergeCell ref="J92:M92"/>
    <mergeCell ref="J93:M93"/>
    <mergeCell ref="J94:M94"/>
    <mergeCell ref="J95:M95"/>
    <mergeCell ref="J96:M96"/>
    <mergeCell ref="N33:Q33"/>
    <mergeCell ref="N34:Q34"/>
    <mergeCell ref="N35:Q35"/>
    <mergeCell ref="N36:Q36"/>
    <mergeCell ref="N37:Q37"/>
    <mergeCell ref="N38:Q38"/>
    <mergeCell ref="N39:Q39"/>
    <mergeCell ref="N40:Q40"/>
    <mergeCell ref="N41:Q41"/>
    <mergeCell ref="N42:Q42"/>
    <mergeCell ref="N43:Q43"/>
    <mergeCell ref="N44:Q44"/>
    <mergeCell ref="N45:Q45"/>
    <mergeCell ref="N46:Q46"/>
    <mergeCell ref="N47:Q47"/>
    <mergeCell ref="N48:Q48"/>
    <mergeCell ref="N49:Q49"/>
    <mergeCell ref="N50:Q50"/>
    <mergeCell ref="N51:Q51"/>
    <mergeCell ref="N52:Q52"/>
    <mergeCell ref="N53:Q53"/>
    <mergeCell ref="N58:Q58"/>
    <mergeCell ref="N59:Q59"/>
    <mergeCell ref="N60:Q60"/>
    <mergeCell ref="N54:Q54"/>
    <mergeCell ref="N55:Q55"/>
    <mergeCell ref="N56:Q56"/>
    <mergeCell ref="N57:Q57"/>
    <mergeCell ref="N61:Q61"/>
    <mergeCell ref="N62:Q62"/>
    <mergeCell ref="N63:Q63"/>
    <mergeCell ref="N64:Q64"/>
    <mergeCell ref="N65:Q65"/>
    <mergeCell ref="N66:Q66"/>
    <mergeCell ref="N67:Q67"/>
    <mergeCell ref="N68:Q68"/>
    <mergeCell ref="N69:Q69"/>
    <mergeCell ref="N70:Q70"/>
    <mergeCell ref="N71:Q71"/>
    <mergeCell ref="N72:Q72"/>
    <mergeCell ref="N73:Q73"/>
    <mergeCell ref="N74:Q74"/>
    <mergeCell ref="N75:Q75"/>
    <mergeCell ref="N76:Q76"/>
    <mergeCell ref="N83:Q83"/>
    <mergeCell ref="N84:Q84"/>
    <mergeCell ref="N77:Q77"/>
    <mergeCell ref="N78:Q78"/>
    <mergeCell ref="N79:Q79"/>
    <mergeCell ref="N80:Q80"/>
    <mergeCell ref="N96:Q96"/>
    <mergeCell ref="N89:Q89"/>
    <mergeCell ref="N90:Q90"/>
    <mergeCell ref="N91:Q91"/>
    <mergeCell ref="N92:Q92"/>
    <mergeCell ref="N93:Q93"/>
    <mergeCell ref="N94:Q94"/>
    <mergeCell ref="N95:Q95"/>
    <mergeCell ref="N85:Q85"/>
    <mergeCell ref="N86:Q86"/>
    <mergeCell ref="N87:Q87"/>
    <mergeCell ref="N88:Q88"/>
    <mergeCell ref="N81:Q81"/>
    <mergeCell ref="N82:Q82"/>
  </mergeCells>
  <printOptions horizontalCentered="1"/>
  <pageMargins left="0.25" right="0.25" top="1" bottom="0.5" header="0.5" footer="0.5"/>
  <pageSetup horizontalDpi="600" verticalDpi="600" orientation="portrait" scale="70" r:id="rId1"/>
  <headerFooter alignWithMargins="0">
    <oddHeader>&amp;L&amp;12Effective as of 7/22/2008&amp;C&amp;14State of Tennessee - Department of Human Services&amp;10
&amp;"Arial,Bold"&amp;14Excel Summary Sheet&amp;R&amp;12&amp;D &amp;T</oddHeader>
    <oddFooter>&amp;R&amp;F</oddFooter>
  </headerFooter>
  <ignoredErrors>
    <ignoredError sqref="B10 B7 K11" unlockedFormula="1"/>
  </ignoredErrors>
</worksheet>
</file>

<file path=xl/worksheets/sheet5.xml><?xml version="1.0" encoding="utf-8"?>
<worksheet xmlns="http://schemas.openxmlformats.org/spreadsheetml/2006/main" xmlns:r="http://schemas.openxmlformats.org/officeDocument/2006/relationships">
  <sheetPr codeName="Sheet4"/>
  <dimension ref="A1:O211"/>
  <sheetViews>
    <sheetView zoomScale="75" zoomScaleNormal="75" zoomScalePageLayoutView="0" workbookViewId="0" topLeftCell="A1">
      <selection activeCell="A2" sqref="A2:O2"/>
    </sheetView>
  </sheetViews>
  <sheetFormatPr defaultColWidth="9.140625" defaultRowHeight="12.75"/>
  <cols>
    <col min="1" max="1" width="9.140625" style="144" customWidth="1"/>
    <col min="2" max="2" width="9.140625" style="148" customWidth="1"/>
    <col min="3" max="14" width="9.140625" style="144" customWidth="1"/>
    <col min="15" max="15" width="10.00390625" style="144" customWidth="1"/>
    <col min="16" max="16384" width="9.140625" style="144" customWidth="1"/>
  </cols>
  <sheetData>
    <row r="1" spans="1:15" s="141" customFormat="1" ht="12.75">
      <c r="A1" s="598"/>
      <c r="B1" s="598"/>
      <c r="C1" s="598"/>
      <c r="D1" s="598"/>
      <c r="E1" s="598"/>
      <c r="F1" s="598"/>
      <c r="G1" s="598"/>
      <c r="H1" s="598"/>
      <c r="I1" s="598"/>
      <c r="J1" s="598"/>
      <c r="K1" s="598"/>
      <c r="L1" s="598"/>
      <c r="M1" s="598"/>
      <c r="N1" s="598"/>
      <c r="O1" s="598"/>
    </row>
    <row r="2" spans="1:15" s="142" customFormat="1" ht="16.5">
      <c r="A2" s="602" t="s">
        <v>167</v>
      </c>
      <c r="B2" s="602"/>
      <c r="C2" s="602"/>
      <c r="D2" s="602"/>
      <c r="E2" s="602"/>
      <c r="F2" s="602"/>
      <c r="G2" s="602"/>
      <c r="H2" s="602"/>
      <c r="I2" s="602"/>
      <c r="J2" s="602"/>
      <c r="K2" s="602"/>
      <c r="L2" s="602"/>
      <c r="M2" s="602"/>
      <c r="N2" s="602"/>
      <c r="O2" s="602"/>
    </row>
    <row r="3" spans="2:15" s="142" customFormat="1" ht="16.5">
      <c r="B3" s="599"/>
      <c r="C3" s="599"/>
      <c r="D3" s="599"/>
      <c r="E3" s="599"/>
      <c r="F3" s="599"/>
      <c r="G3" s="599"/>
      <c r="H3" s="599"/>
      <c r="I3" s="599"/>
      <c r="J3" s="599"/>
      <c r="K3" s="599"/>
      <c r="L3" s="599"/>
      <c r="M3" s="599"/>
      <c r="N3" s="599"/>
      <c r="O3" s="599"/>
    </row>
    <row r="4" spans="1:15" ht="25.5" customHeight="1">
      <c r="A4" s="141"/>
      <c r="B4" s="597" t="s">
        <v>278</v>
      </c>
      <c r="C4" s="427"/>
      <c r="D4" s="427"/>
      <c r="E4" s="427"/>
      <c r="F4" s="427"/>
      <c r="G4" s="427"/>
      <c r="H4" s="427"/>
      <c r="I4" s="427"/>
      <c r="J4" s="427"/>
      <c r="K4" s="427"/>
      <c r="L4" s="427"/>
      <c r="M4" s="427"/>
      <c r="N4" s="427"/>
      <c r="O4" s="427"/>
    </row>
    <row r="5" spans="1:15" ht="12.75">
      <c r="A5" s="141"/>
      <c r="B5" s="606"/>
      <c r="C5" s="606"/>
      <c r="D5" s="606"/>
      <c r="E5" s="606"/>
      <c r="F5" s="606"/>
      <c r="G5" s="606"/>
      <c r="H5" s="606"/>
      <c r="I5" s="606"/>
      <c r="J5" s="606"/>
      <c r="K5" s="606"/>
      <c r="L5" s="606"/>
      <c r="M5" s="606"/>
      <c r="N5" s="606"/>
      <c r="O5" s="606"/>
    </row>
    <row r="6" spans="1:15" ht="12.75">
      <c r="A6" s="141"/>
      <c r="B6" s="604" t="s">
        <v>77</v>
      </c>
      <c r="C6" s="604"/>
      <c r="D6" s="604"/>
      <c r="E6" s="604"/>
      <c r="F6" s="604"/>
      <c r="G6" s="604"/>
      <c r="H6" s="604"/>
      <c r="I6" s="604"/>
      <c r="J6" s="604"/>
      <c r="K6" s="604"/>
      <c r="L6" s="604"/>
      <c r="M6" s="604"/>
      <c r="N6" s="604"/>
      <c r="O6" s="604"/>
    </row>
    <row r="7" spans="1:15" ht="12.75">
      <c r="A7" s="141"/>
      <c r="B7" s="590" t="s">
        <v>293</v>
      </c>
      <c r="C7" s="590"/>
      <c r="D7" s="590"/>
      <c r="E7" s="590"/>
      <c r="F7" s="590"/>
      <c r="G7" s="590"/>
      <c r="H7" s="590"/>
      <c r="I7" s="590"/>
      <c r="J7" s="590"/>
      <c r="K7" s="590"/>
      <c r="L7" s="590"/>
      <c r="M7" s="590"/>
      <c r="N7" s="590"/>
      <c r="O7" s="590"/>
    </row>
    <row r="8" spans="1:15" ht="12.75">
      <c r="A8" s="141"/>
      <c r="B8" s="590"/>
      <c r="C8" s="590"/>
      <c r="D8" s="590"/>
      <c r="E8" s="590"/>
      <c r="F8" s="590"/>
      <c r="G8" s="590"/>
      <c r="H8" s="590"/>
      <c r="I8" s="590"/>
      <c r="J8" s="590"/>
      <c r="K8" s="590"/>
      <c r="L8" s="590"/>
      <c r="M8" s="590"/>
      <c r="N8" s="590"/>
      <c r="O8" s="590"/>
    </row>
    <row r="9" spans="1:15" ht="25.5" customHeight="1">
      <c r="A9" s="141"/>
      <c r="B9" s="590" t="s">
        <v>294</v>
      </c>
      <c r="C9" s="590"/>
      <c r="D9" s="590"/>
      <c r="E9" s="590"/>
      <c r="F9" s="590"/>
      <c r="G9" s="590"/>
      <c r="H9" s="590"/>
      <c r="I9" s="590"/>
      <c r="J9" s="590"/>
      <c r="K9" s="590"/>
      <c r="L9" s="590"/>
      <c r="M9" s="590"/>
      <c r="N9" s="590"/>
      <c r="O9" s="590"/>
    </row>
    <row r="10" spans="1:15" ht="12.75">
      <c r="A10" s="141"/>
      <c r="B10" s="590"/>
      <c r="C10" s="590"/>
      <c r="D10" s="590"/>
      <c r="E10" s="590"/>
      <c r="F10" s="590"/>
      <c r="G10" s="590"/>
      <c r="H10" s="590"/>
      <c r="I10" s="590"/>
      <c r="J10" s="590"/>
      <c r="K10" s="590"/>
      <c r="L10" s="590"/>
      <c r="M10" s="590"/>
      <c r="N10" s="590"/>
      <c r="O10" s="590"/>
    </row>
    <row r="11" spans="1:15" ht="12.75">
      <c r="A11" s="141"/>
      <c r="B11" s="592" t="s">
        <v>78</v>
      </c>
      <c r="C11" s="592"/>
      <c r="D11" s="592"/>
      <c r="E11" s="592"/>
      <c r="F11" s="592"/>
      <c r="G11" s="592"/>
      <c r="H11" s="592"/>
      <c r="I11" s="592"/>
      <c r="J11" s="592"/>
      <c r="K11" s="592"/>
      <c r="L11" s="592"/>
      <c r="M11" s="592"/>
      <c r="N11" s="592"/>
      <c r="O11" s="592"/>
    </row>
    <row r="12" spans="1:15" ht="51" customHeight="1">
      <c r="A12" s="141"/>
      <c r="B12" s="590" t="s">
        <v>279</v>
      </c>
      <c r="C12" s="590"/>
      <c r="D12" s="590"/>
      <c r="E12" s="590"/>
      <c r="F12" s="590"/>
      <c r="G12" s="590"/>
      <c r="H12" s="590"/>
      <c r="I12" s="590"/>
      <c r="J12" s="590"/>
      <c r="K12" s="590"/>
      <c r="L12" s="590"/>
      <c r="M12" s="590"/>
      <c r="N12" s="590"/>
      <c r="O12" s="590"/>
    </row>
    <row r="13" spans="1:15" ht="12.75">
      <c r="A13" s="141"/>
      <c r="B13" s="590"/>
      <c r="C13" s="590"/>
      <c r="D13" s="590"/>
      <c r="E13" s="590"/>
      <c r="F13" s="590"/>
      <c r="G13" s="590"/>
      <c r="H13" s="590"/>
      <c r="I13" s="590"/>
      <c r="J13" s="590"/>
      <c r="K13" s="590"/>
      <c r="L13" s="590"/>
      <c r="M13" s="590"/>
      <c r="N13" s="590"/>
      <c r="O13" s="590"/>
    </row>
    <row r="14" spans="1:15" ht="12.75">
      <c r="A14" s="141"/>
      <c r="B14" s="592" t="s">
        <v>166</v>
      </c>
      <c r="C14" s="592"/>
      <c r="D14" s="592"/>
      <c r="E14" s="592"/>
      <c r="F14" s="592"/>
      <c r="G14" s="592"/>
      <c r="H14" s="592"/>
      <c r="I14" s="592"/>
      <c r="J14" s="592"/>
      <c r="K14" s="592"/>
      <c r="L14" s="592"/>
      <c r="M14" s="592"/>
      <c r="N14" s="592"/>
      <c r="O14" s="592"/>
    </row>
    <row r="15" spans="1:15" ht="12.75">
      <c r="A15" s="141"/>
      <c r="B15" s="590"/>
      <c r="C15" s="590"/>
      <c r="D15" s="590"/>
      <c r="E15" s="590"/>
      <c r="F15" s="590"/>
      <c r="G15" s="590"/>
      <c r="H15" s="590"/>
      <c r="I15" s="590"/>
      <c r="J15" s="590"/>
      <c r="K15" s="590"/>
      <c r="L15" s="590"/>
      <c r="M15" s="590"/>
      <c r="N15" s="590"/>
      <c r="O15" s="590"/>
    </row>
    <row r="16" spans="1:15" ht="25.5" customHeight="1">
      <c r="A16" s="141"/>
      <c r="B16" s="427" t="s">
        <v>280</v>
      </c>
      <c r="C16" s="427"/>
      <c r="D16" s="427"/>
      <c r="E16" s="427"/>
      <c r="F16" s="427"/>
      <c r="G16" s="427"/>
      <c r="H16" s="427"/>
      <c r="I16" s="427"/>
      <c r="J16" s="427"/>
      <c r="K16" s="427"/>
      <c r="L16" s="427"/>
      <c r="M16" s="427"/>
      <c r="N16" s="427"/>
      <c r="O16" s="427"/>
    </row>
    <row r="17" spans="1:15" ht="12.75">
      <c r="A17" s="141"/>
      <c r="B17" s="589"/>
      <c r="C17" s="589"/>
      <c r="D17" s="589"/>
      <c r="E17" s="589"/>
      <c r="F17" s="589"/>
      <c r="G17" s="589"/>
      <c r="H17" s="589"/>
      <c r="I17" s="589"/>
      <c r="J17" s="589"/>
      <c r="K17" s="589"/>
      <c r="L17" s="589"/>
      <c r="M17" s="589"/>
      <c r="N17" s="589"/>
      <c r="O17" s="589"/>
    </row>
    <row r="18" spans="1:15" ht="12.75">
      <c r="A18" s="141"/>
      <c r="B18" s="592" t="s">
        <v>168</v>
      </c>
      <c r="C18" s="592"/>
      <c r="D18" s="592"/>
      <c r="E18" s="592"/>
      <c r="F18" s="592"/>
      <c r="G18" s="592"/>
      <c r="H18" s="592"/>
      <c r="I18" s="592"/>
      <c r="J18" s="592"/>
      <c r="K18" s="592"/>
      <c r="L18" s="592"/>
      <c r="M18" s="592"/>
      <c r="N18" s="592"/>
      <c r="O18" s="592"/>
    </row>
    <row r="19" spans="1:15" ht="12.75">
      <c r="A19" s="141"/>
      <c r="B19" s="590"/>
      <c r="C19" s="590"/>
      <c r="D19" s="590"/>
      <c r="E19" s="590"/>
      <c r="F19" s="590"/>
      <c r="G19" s="590"/>
      <c r="H19" s="590"/>
      <c r="I19" s="590"/>
      <c r="J19" s="590"/>
      <c r="K19" s="590"/>
      <c r="L19" s="590"/>
      <c r="M19" s="590"/>
      <c r="N19" s="590"/>
      <c r="O19" s="590"/>
    </row>
    <row r="20" spans="1:15" ht="25.5" customHeight="1">
      <c r="A20" s="141"/>
      <c r="B20" s="590" t="s">
        <v>169</v>
      </c>
      <c r="C20" s="590"/>
      <c r="D20" s="590"/>
      <c r="E20" s="590"/>
      <c r="F20" s="590"/>
      <c r="G20" s="590"/>
      <c r="H20" s="590"/>
      <c r="I20" s="590"/>
      <c r="J20" s="590"/>
      <c r="K20" s="590"/>
      <c r="L20" s="590"/>
      <c r="M20" s="590"/>
      <c r="N20" s="590"/>
      <c r="O20" s="590"/>
    </row>
    <row r="21" spans="1:15" ht="12.75">
      <c r="A21" s="141"/>
      <c r="B21" s="590"/>
      <c r="C21" s="590"/>
      <c r="D21" s="590"/>
      <c r="E21" s="590"/>
      <c r="F21" s="590"/>
      <c r="G21" s="590"/>
      <c r="H21" s="590"/>
      <c r="I21" s="590"/>
      <c r="J21" s="590"/>
      <c r="K21" s="590"/>
      <c r="L21" s="590"/>
      <c r="M21" s="590"/>
      <c r="N21" s="590"/>
      <c r="O21" s="590"/>
    </row>
    <row r="22" spans="1:15" ht="12.75">
      <c r="A22" s="141"/>
      <c r="B22" s="590"/>
      <c r="C22" s="590"/>
      <c r="D22" s="590"/>
      <c r="E22" s="590"/>
      <c r="F22" s="590"/>
      <c r="G22" s="590"/>
      <c r="H22" s="590"/>
      <c r="I22" s="590"/>
      <c r="J22" s="590"/>
      <c r="K22" s="590"/>
      <c r="L22" s="590"/>
      <c r="M22" s="590"/>
      <c r="N22" s="590"/>
      <c r="O22" s="590"/>
    </row>
    <row r="23" spans="1:15" s="142" customFormat="1" ht="16.5">
      <c r="A23" s="593" t="s">
        <v>165</v>
      </c>
      <c r="B23" s="593"/>
      <c r="C23" s="593"/>
      <c r="D23" s="593"/>
      <c r="E23" s="593"/>
      <c r="F23" s="593"/>
      <c r="G23" s="593"/>
      <c r="H23" s="593"/>
      <c r="I23" s="593"/>
      <c r="J23" s="593"/>
      <c r="K23" s="593"/>
      <c r="L23" s="593"/>
      <c r="M23" s="593"/>
      <c r="N23" s="593"/>
      <c r="O23" s="593"/>
    </row>
    <row r="24" spans="1:15" s="143" customFormat="1" ht="12.75">
      <c r="A24" s="141"/>
      <c r="B24" s="589"/>
      <c r="C24" s="589"/>
      <c r="D24" s="589"/>
      <c r="E24" s="589"/>
      <c r="F24" s="589"/>
      <c r="G24" s="589"/>
      <c r="H24" s="589"/>
      <c r="I24" s="589"/>
      <c r="J24" s="589"/>
      <c r="K24" s="589"/>
      <c r="L24" s="589"/>
      <c r="M24" s="589"/>
      <c r="N24" s="589"/>
      <c r="O24" s="589"/>
    </row>
    <row r="25" spans="1:15" ht="12.75">
      <c r="A25" s="141"/>
      <c r="B25" s="588" t="s">
        <v>170</v>
      </c>
      <c r="C25" s="588"/>
      <c r="D25" s="588"/>
      <c r="E25" s="588"/>
      <c r="F25" s="588"/>
      <c r="G25" s="588"/>
      <c r="H25" s="588"/>
      <c r="I25" s="588"/>
      <c r="J25" s="588"/>
      <c r="K25" s="588"/>
      <c r="L25" s="588"/>
      <c r="M25" s="588"/>
      <c r="N25" s="588"/>
      <c r="O25" s="588"/>
    </row>
    <row r="26" spans="1:15" ht="12.75">
      <c r="A26" s="141"/>
      <c r="B26" s="589"/>
      <c r="C26" s="589"/>
      <c r="D26" s="589"/>
      <c r="E26" s="589"/>
      <c r="F26" s="589"/>
      <c r="G26" s="589"/>
      <c r="H26" s="589"/>
      <c r="I26" s="589"/>
      <c r="J26" s="589"/>
      <c r="K26" s="589"/>
      <c r="L26" s="589"/>
      <c r="M26" s="589"/>
      <c r="N26" s="589"/>
      <c r="O26" s="589"/>
    </row>
    <row r="27" spans="1:15" ht="12.75">
      <c r="A27" s="141"/>
      <c r="B27" s="145"/>
      <c r="C27" s="592" t="s">
        <v>173</v>
      </c>
      <c r="D27" s="592"/>
      <c r="E27" s="592"/>
      <c r="F27" s="592"/>
      <c r="G27" s="592"/>
      <c r="H27" s="592"/>
      <c r="I27" s="592"/>
      <c r="J27" s="592"/>
      <c r="K27" s="592"/>
      <c r="L27" s="592"/>
      <c r="M27" s="592"/>
      <c r="N27" s="592"/>
      <c r="O27" s="592"/>
    </row>
    <row r="28" spans="1:15" ht="38.25" customHeight="1">
      <c r="A28" s="141"/>
      <c r="B28" s="141"/>
      <c r="C28" s="590" t="s">
        <v>281</v>
      </c>
      <c r="D28" s="590"/>
      <c r="E28" s="590"/>
      <c r="F28" s="590"/>
      <c r="G28" s="590"/>
      <c r="H28" s="590"/>
      <c r="I28" s="590"/>
      <c r="J28" s="590"/>
      <c r="K28" s="590"/>
      <c r="L28" s="590"/>
      <c r="M28" s="590"/>
      <c r="N28" s="590"/>
      <c r="O28" s="590"/>
    </row>
    <row r="29" spans="1:15" ht="12.75">
      <c r="A29" s="141"/>
      <c r="B29" s="141"/>
      <c r="C29" s="590"/>
      <c r="D29" s="590"/>
      <c r="E29" s="590"/>
      <c r="F29" s="590"/>
      <c r="G29" s="590"/>
      <c r="H29" s="590"/>
      <c r="I29" s="590"/>
      <c r="J29" s="590"/>
      <c r="K29" s="590"/>
      <c r="L29" s="590"/>
      <c r="M29" s="590"/>
      <c r="N29" s="590"/>
      <c r="O29" s="590"/>
    </row>
    <row r="30" spans="1:15" ht="12.75">
      <c r="A30" s="141"/>
      <c r="B30" s="141"/>
      <c r="C30" s="592" t="s">
        <v>171</v>
      </c>
      <c r="D30" s="592"/>
      <c r="E30" s="592"/>
      <c r="F30" s="592"/>
      <c r="G30" s="592"/>
      <c r="H30" s="592"/>
      <c r="I30" s="592"/>
      <c r="J30" s="592"/>
      <c r="K30" s="592"/>
      <c r="L30" s="592"/>
      <c r="M30" s="592"/>
      <c r="N30" s="592"/>
      <c r="O30" s="592"/>
    </row>
    <row r="31" spans="1:15" ht="12.75">
      <c r="A31" s="141"/>
      <c r="B31" s="141"/>
      <c r="C31" s="590" t="s">
        <v>182</v>
      </c>
      <c r="D31" s="590"/>
      <c r="E31" s="590"/>
      <c r="F31" s="590"/>
      <c r="G31" s="590"/>
      <c r="H31" s="590"/>
      <c r="I31" s="590"/>
      <c r="J31" s="590"/>
      <c r="K31" s="590"/>
      <c r="L31" s="590"/>
      <c r="M31" s="590"/>
      <c r="N31" s="590"/>
      <c r="O31" s="590"/>
    </row>
    <row r="32" spans="1:15" ht="12.75">
      <c r="A32" s="141"/>
      <c r="B32" s="141"/>
      <c r="C32" s="591"/>
      <c r="D32" s="591"/>
      <c r="E32" s="591"/>
      <c r="F32" s="591"/>
      <c r="G32" s="591"/>
      <c r="H32" s="591"/>
      <c r="I32" s="591"/>
      <c r="J32" s="591"/>
      <c r="K32" s="591"/>
      <c r="L32" s="591"/>
      <c r="M32" s="591"/>
      <c r="N32" s="591"/>
      <c r="O32" s="591"/>
    </row>
    <row r="33" spans="1:15" ht="12.75">
      <c r="A33" s="141"/>
      <c r="B33" s="141"/>
      <c r="C33" s="592" t="s">
        <v>172</v>
      </c>
      <c r="D33" s="592"/>
      <c r="E33" s="592"/>
      <c r="F33" s="592"/>
      <c r="G33" s="592"/>
      <c r="H33" s="592"/>
      <c r="I33" s="592"/>
      <c r="J33" s="592"/>
      <c r="K33" s="592"/>
      <c r="L33" s="592"/>
      <c r="M33" s="592"/>
      <c r="N33" s="592"/>
      <c r="O33" s="592"/>
    </row>
    <row r="34" spans="1:15" ht="25.5" customHeight="1">
      <c r="A34" s="141"/>
      <c r="B34" s="141"/>
      <c r="C34" s="590" t="s">
        <v>186</v>
      </c>
      <c r="D34" s="590"/>
      <c r="E34" s="590"/>
      <c r="F34" s="590"/>
      <c r="G34" s="590"/>
      <c r="H34" s="590"/>
      <c r="I34" s="590"/>
      <c r="J34" s="590"/>
      <c r="K34" s="590"/>
      <c r="L34" s="590"/>
      <c r="M34" s="590"/>
      <c r="N34" s="590"/>
      <c r="O34" s="590"/>
    </row>
    <row r="35" spans="1:15" ht="12.75">
      <c r="A35" s="141"/>
      <c r="B35" s="141"/>
      <c r="C35" s="590"/>
      <c r="D35" s="590"/>
      <c r="E35" s="590"/>
      <c r="F35" s="590"/>
      <c r="G35" s="590"/>
      <c r="H35" s="590"/>
      <c r="I35" s="590"/>
      <c r="J35" s="590"/>
      <c r="K35" s="590"/>
      <c r="L35" s="590"/>
      <c r="M35" s="590"/>
      <c r="N35" s="590"/>
      <c r="O35" s="590"/>
    </row>
    <row r="36" spans="1:15" ht="12.75">
      <c r="A36" s="141"/>
      <c r="B36" s="141"/>
      <c r="C36" s="590" t="s">
        <v>282</v>
      </c>
      <c r="D36" s="590"/>
      <c r="E36" s="590"/>
      <c r="F36" s="590"/>
      <c r="G36" s="590"/>
      <c r="H36" s="590"/>
      <c r="I36" s="590"/>
      <c r="J36" s="590"/>
      <c r="K36" s="590"/>
      <c r="L36" s="590"/>
      <c r="M36" s="590"/>
      <c r="N36" s="590"/>
      <c r="O36" s="590"/>
    </row>
    <row r="37" spans="1:15" ht="12.75">
      <c r="A37" s="141"/>
      <c r="B37" s="141"/>
      <c r="C37" s="590"/>
      <c r="D37" s="590"/>
      <c r="E37" s="590"/>
      <c r="F37" s="590"/>
      <c r="G37" s="590"/>
      <c r="H37" s="590"/>
      <c r="I37" s="590"/>
      <c r="J37" s="590"/>
      <c r="K37" s="590"/>
      <c r="L37" s="590"/>
      <c r="M37" s="590"/>
      <c r="N37" s="590"/>
      <c r="O37" s="590"/>
    </row>
    <row r="38" spans="1:15" ht="12.75">
      <c r="A38" s="141"/>
      <c r="B38" s="588" t="s">
        <v>283</v>
      </c>
      <c r="C38" s="588"/>
      <c r="D38" s="588"/>
      <c r="E38" s="588"/>
      <c r="F38" s="588"/>
      <c r="G38" s="588"/>
      <c r="H38" s="588"/>
      <c r="I38" s="588"/>
      <c r="J38" s="588"/>
      <c r="K38" s="588"/>
      <c r="L38" s="588"/>
      <c r="M38" s="588"/>
      <c r="N38" s="588"/>
      <c r="O38" s="588"/>
    </row>
    <row r="39" spans="1:15" ht="12.75">
      <c r="A39" s="141"/>
      <c r="B39" s="589"/>
      <c r="C39" s="589"/>
      <c r="D39" s="589"/>
      <c r="E39" s="589"/>
      <c r="F39" s="589"/>
      <c r="G39" s="589"/>
      <c r="H39" s="589"/>
      <c r="I39" s="589"/>
      <c r="J39" s="589"/>
      <c r="K39" s="589"/>
      <c r="L39" s="589"/>
      <c r="M39" s="589"/>
      <c r="N39" s="589"/>
      <c r="O39" s="589"/>
    </row>
    <row r="40" spans="1:15" ht="12.75">
      <c r="A40" s="141"/>
      <c r="B40" s="141"/>
      <c r="C40" s="592" t="s">
        <v>174</v>
      </c>
      <c r="D40" s="592"/>
      <c r="E40" s="592"/>
      <c r="F40" s="592"/>
      <c r="G40" s="592"/>
      <c r="H40" s="592"/>
      <c r="I40" s="592"/>
      <c r="J40" s="592"/>
      <c r="K40" s="592"/>
      <c r="L40" s="592"/>
      <c r="M40" s="592"/>
      <c r="N40" s="592"/>
      <c r="O40" s="592"/>
    </row>
    <row r="41" spans="1:15" ht="12.75">
      <c r="A41" s="141"/>
      <c r="B41" s="141"/>
      <c r="C41" s="590" t="s">
        <v>284</v>
      </c>
      <c r="D41" s="590"/>
      <c r="E41" s="590"/>
      <c r="F41" s="590"/>
      <c r="G41" s="590"/>
      <c r="H41" s="590"/>
      <c r="I41" s="590"/>
      <c r="J41" s="590"/>
      <c r="K41" s="590"/>
      <c r="L41" s="590"/>
      <c r="M41" s="590"/>
      <c r="N41" s="590"/>
      <c r="O41" s="590"/>
    </row>
    <row r="42" spans="1:15" ht="12.75">
      <c r="A42" s="141"/>
      <c r="B42" s="141"/>
      <c r="C42" s="590"/>
      <c r="D42" s="590"/>
      <c r="E42" s="590"/>
      <c r="F42" s="590"/>
      <c r="G42" s="590"/>
      <c r="H42" s="590"/>
      <c r="I42" s="590"/>
      <c r="J42" s="590"/>
      <c r="K42" s="590"/>
      <c r="L42" s="590"/>
      <c r="M42" s="590"/>
      <c r="N42" s="590"/>
      <c r="O42" s="590"/>
    </row>
    <row r="43" spans="1:15" ht="12.75">
      <c r="A43" s="141"/>
      <c r="B43" s="141"/>
      <c r="C43" s="594" t="s">
        <v>300</v>
      </c>
      <c r="D43" s="594"/>
      <c r="E43" s="594"/>
      <c r="F43" s="594"/>
      <c r="G43" s="594"/>
      <c r="H43" s="594"/>
      <c r="I43" s="594"/>
      <c r="J43" s="594"/>
      <c r="K43" s="594"/>
      <c r="L43" s="594"/>
      <c r="M43" s="594"/>
      <c r="N43" s="594"/>
      <c r="O43" s="594"/>
    </row>
    <row r="44" spans="1:15" ht="25.5" customHeight="1">
      <c r="A44" s="141"/>
      <c r="B44" s="141"/>
      <c r="C44" s="590" t="s">
        <v>306</v>
      </c>
      <c r="D44" s="590"/>
      <c r="E44" s="590"/>
      <c r="F44" s="590"/>
      <c r="G44" s="590"/>
      <c r="H44" s="590"/>
      <c r="I44" s="590"/>
      <c r="J44" s="590"/>
      <c r="K44" s="590"/>
      <c r="L44" s="590"/>
      <c r="M44" s="590"/>
      <c r="N44" s="590"/>
      <c r="O44" s="590"/>
    </row>
    <row r="45" spans="1:15" ht="12.75">
      <c r="A45" s="141"/>
      <c r="B45" s="141"/>
      <c r="C45" s="591"/>
      <c r="D45" s="591"/>
      <c r="E45" s="591"/>
      <c r="F45" s="591"/>
      <c r="G45" s="591"/>
      <c r="H45" s="591"/>
      <c r="I45" s="591"/>
      <c r="J45" s="591"/>
      <c r="K45" s="591"/>
      <c r="L45" s="591"/>
      <c r="M45" s="591"/>
      <c r="N45" s="591"/>
      <c r="O45" s="591"/>
    </row>
    <row r="46" spans="1:15" ht="12.75">
      <c r="A46" s="141"/>
      <c r="B46" s="141"/>
      <c r="C46" s="592" t="s">
        <v>63</v>
      </c>
      <c r="D46" s="592"/>
      <c r="E46" s="592"/>
      <c r="F46" s="592"/>
      <c r="G46" s="592"/>
      <c r="H46" s="592"/>
      <c r="I46" s="592"/>
      <c r="J46" s="592"/>
      <c r="K46" s="592"/>
      <c r="L46" s="592"/>
      <c r="M46" s="592"/>
      <c r="N46" s="592"/>
      <c r="O46" s="592"/>
    </row>
    <row r="47" spans="1:15" ht="12.75">
      <c r="A47" s="141"/>
      <c r="B47" s="141"/>
      <c r="C47" s="590" t="s">
        <v>285</v>
      </c>
      <c r="D47" s="590"/>
      <c r="E47" s="590"/>
      <c r="F47" s="590"/>
      <c r="G47" s="590"/>
      <c r="H47" s="590"/>
      <c r="I47" s="590"/>
      <c r="J47" s="590"/>
      <c r="K47" s="590"/>
      <c r="L47" s="590"/>
      <c r="M47" s="590"/>
      <c r="N47" s="590"/>
      <c r="O47" s="590"/>
    </row>
    <row r="48" spans="1:15" ht="12.75">
      <c r="A48" s="141"/>
      <c r="B48" s="141"/>
      <c r="C48" s="590"/>
      <c r="D48" s="590"/>
      <c r="E48" s="590"/>
      <c r="F48" s="590"/>
      <c r="G48" s="590"/>
      <c r="H48" s="590"/>
      <c r="I48" s="590"/>
      <c r="J48" s="590"/>
      <c r="K48" s="590"/>
      <c r="L48" s="590"/>
      <c r="M48" s="590"/>
      <c r="N48" s="590"/>
      <c r="O48" s="590"/>
    </row>
    <row r="49" spans="1:15" ht="12.75">
      <c r="A49" s="141"/>
      <c r="B49" s="141"/>
      <c r="C49" s="592" t="s">
        <v>286</v>
      </c>
      <c r="D49" s="592"/>
      <c r="E49" s="592"/>
      <c r="F49" s="592"/>
      <c r="G49" s="592"/>
      <c r="H49" s="592"/>
      <c r="I49" s="592"/>
      <c r="J49" s="592"/>
      <c r="K49" s="592"/>
      <c r="L49" s="592"/>
      <c r="M49" s="592"/>
      <c r="N49" s="592"/>
      <c r="O49" s="592"/>
    </row>
    <row r="50" spans="1:15" ht="12.75">
      <c r="A50" s="141"/>
      <c r="B50" s="141"/>
      <c r="C50" s="590" t="s">
        <v>287</v>
      </c>
      <c r="D50" s="590"/>
      <c r="E50" s="590"/>
      <c r="F50" s="590"/>
      <c r="G50" s="590"/>
      <c r="H50" s="590"/>
      <c r="I50" s="590"/>
      <c r="J50" s="590"/>
      <c r="K50" s="590"/>
      <c r="L50" s="590"/>
      <c r="M50" s="590"/>
      <c r="N50" s="590"/>
      <c r="O50" s="590"/>
    </row>
    <row r="51" spans="1:15" ht="12.75">
      <c r="A51" s="141"/>
      <c r="B51" s="141"/>
      <c r="C51" s="591"/>
      <c r="D51" s="591"/>
      <c r="E51" s="591"/>
      <c r="F51" s="591"/>
      <c r="G51" s="591"/>
      <c r="H51" s="591"/>
      <c r="I51" s="591"/>
      <c r="J51" s="591"/>
      <c r="K51" s="591"/>
      <c r="L51" s="591"/>
      <c r="M51" s="591"/>
      <c r="N51" s="591"/>
      <c r="O51" s="591"/>
    </row>
    <row r="52" spans="1:15" ht="12.75">
      <c r="A52" s="141"/>
      <c r="B52" s="141"/>
      <c r="C52" s="592" t="s">
        <v>64</v>
      </c>
      <c r="D52" s="592"/>
      <c r="E52" s="592"/>
      <c r="F52" s="592"/>
      <c r="G52" s="592"/>
      <c r="H52" s="592"/>
      <c r="I52" s="592"/>
      <c r="J52" s="592"/>
      <c r="K52" s="592"/>
      <c r="L52" s="592"/>
      <c r="M52" s="592"/>
      <c r="N52" s="592"/>
      <c r="O52" s="592"/>
    </row>
    <row r="53" spans="1:15" ht="38.25" customHeight="1">
      <c r="A53" s="141"/>
      <c r="B53" s="141"/>
      <c r="C53" s="590" t="s">
        <v>0</v>
      </c>
      <c r="D53" s="590"/>
      <c r="E53" s="590"/>
      <c r="F53" s="590"/>
      <c r="G53" s="590"/>
      <c r="H53" s="590"/>
      <c r="I53" s="590"/>
      <c r="J53" s="590"/>
      <c r="K53" s="590"/>
      <c r="L53" s="590"/>
      <c r="M53" s="590"/>
      <c r="N53" s="590"/>
      <c r="O53" s="590"/>
    </row>
    <row r="54" spans="1:15" ht="12.75">
      <c r="A54" s="141"/>
      <c r="B54" s="141"/>
      <c r="C54" s="590"/>
      <c r="D54" s="590"/>
      <c r="E54" s="590"/>
      <c r="F54" s="590"/>
      <c r="G54" s="590"/>
      <c r="H54" s="590"/>
      <c r="I54" s="590"/>
      <c r="J54" s="590"/>
      <c r="K54" s="590"/>
      <c r="L54" s="590"/>
      <c r="M54" s="590"/>
      <c r="N54" s="590"/>
      <c r="O54" s="590"/>
    </row>
    <row r="55" spans="1:15" ht="12.75">
      <c r="A55" s="141"/>
      <c r="B55" s="141"/>
      <c r="C55" s="592" t="s">
        <v>65</v>
      </c>
      <c r="D55" s="592"/>
      <c r="E55" s="592"/>
      <c r="F55" s="592"/>
      <c r="G55" s="592"/>
      <c r="H55" s="592"/>
      <c r="I55" s="592"/>
      <c r="J55" s="592"/>
      <c r="K55" s="592"/>
      <c r="L55" s="592"/>
      <c r="M55" s="592"/>
      <c r="N55" s="592"/>
      <c r="O55" s="592"/>
    </row>
    <row r="56" spans="1:15" ht="38.25" customHeight="1">
      <c r="A56" s="141"/>
      <c r="B56" s="141"/>
      <c r="C56" s="590" t="s">
        <v>1</v>
      </c>
      <c r="D56" s="590"/>
      <c r="E56" s="590"/>
      <c r="F56" s="590"/>
      <c r="G56" s="590"/>
      <c r="H56" s="590"/>
      <c r="I56" s="590"/>
      <c r="J56" s="590"/>
      <c r="K56" s="590"/>
      <c r="L56" s="590"/>
      <c r="M56" s="590"/>
      <c r="N56" s="590"/>
      <c r="O56" s="590"/>
    </row>
    <row r="57" spans="1:15" ht="12.75">
      <c r="A57" s="141"/>
      <c r="B57" s="141"/>
      <c r="C57" s="590"/>
      <c r="D57" s="590"/>
      <c r="E57" s="590"/>
      <c r="F57" s="590"/>
      <c r="G57" s="590"/>
      <c r="H57" s="590"/>
      <c r="I57" s="590"/>
      <c r="J57" s="590"/>
      <c r="K57" s="590"/>
      <c r="L57" s="590"/>
      <c r="M57" s="590"/>
      <c r="N57" s="590"/>
      <c r="O57" s="590"/>
    </row>
    <row r="58" spans="1:15" ht="12.75">
      <c r="A58" s="141"/>
      <c r="B58" s="141"/>
      <c r="C58" s="592" t="s">
        <v>175</v>
      </c>
      <c r="D58" s="592"/>
      <c r="E58" s="592"/>
      <c r="F58" s="592"/>
      <c r="G58" s="592"/>
      <c r="H58" s="592"/>
      <c r="I58" s="592"/>
      <c r="J58" s="592"/>
      <c r="K58" s="592"/>
      <c r="L58" s="592"/>
      <c r="M58" s="592"/>
      <c r="N58" s="592"/>
      <c r="O58" s="592"/>
    </row>
    <row r="59" spans="1:15" ht="25.5" customHeight="1">
      <c r="A59" s="141"/>
      <c r="B59" s="141"/>
      <c r="C59" s="590" t="s">
        <v>301</v>
      </c>
      <c r="D59" s="590"/>
      <c r="E59" s="590"/>
      <c r="F59" s="590"/>
      <c r="G59" s="590"/>
      <c r="H59" s="590"/>
      <c r="I59" s="590"/>
      <c r="J59" s="590"/>
      <c r="K59" s="590"/>
      <c r="L59" s="590"/>
      <c r="M59" s="590"/>
      <c r="N59" s="590"/>
      <c r="O59" s="590"/>
    </row>
    <row r="60" spans="1:15" ht="12.75">
      <c r="A60" s="141"/>
      <c r="B60" s="141"/>
      <c r="C60" s="591"/>
      <c r="D60" s="591"/>
      <c r="E60" s="591"/>
      <c r="F60" s="591"/>
      <c r="G60" s="591"/>
      <c r="H60" s="591"/>
      <c r="I60" s="591"/>
      <c r="J60" s="591"/>
      <c r="K60" s="591"/>
      <c r="L60" s="591"/>
      <c r="M60" s="591"/>
      <c r="N60" s="591"/>
      <c r="O60" s="591"/>
    </row>
    <row r="61" spans="1:15" ht="12.75">
      <c r="A61" s="141"/>
      <c r="B61" s="141"/>
      <c r="C61" s="592" t="s">
        <v>2</v>
      </c>
      <c r="D61" s="592"/>
      <c r="E61" s="592"/>
      <c r="F61" s="592"/>
      <c r="G61" s="592"/>
      <c r="H61" s="592"/>
      <c r="I61" s="592"/>
      <c r="J61" s="592"/>
      <c r="K61" s="592"/>
      <c r="L61" s="592"/>
      <c r="M61" s="592"/>
      <c r="N61" s="592"/>
      <c r="O61" s="592"/>
    </row>
    <row r="62" spans="1:15" ht="12.75">
      <c r="A62" s="141"/>
      <c r="B62" s="141"/>
      <c r="C62" s="590" t="s">
        <v>3</v>
      </c>
      <c r="D62" s="590"/>
      <c r="E62" s="590"/>
      <c r="F62" s="590"/>
      <c r="G62" s="590"/>
      <c r="H62" s="590"/>
      <c r="I62" s="590"/>
      <c r="J62" s="590"/>
      <c r="K62" s="590"/>
      <c r="L62" s="590"/>
      <c r="M62" s="590"/>
      <c r="N62" s="590"/>
      <c r="O62" s="590"/>
    </row>
    <row r="63" spans="1:15" ht="12.75">
      <c r="A63" s="141"/>
      <c r="B63" s="141"/>
      <c r="C63" s="590"/>
      <c r="D63" s="590"/>
      <c r="E63" s="590"/>
      <c r="F63" s="590"/>
      <c r="G63" s="590"/>
      <c r="H63" s="590"/>
      <c r="I63" s="590"/>
      <c r="J63" s="590"/>
      <c r="K63" s="590"/>
      <c r="L63" s="590"/>
      <c r="M63" s="590"/>
      <c r="N63" s="590"/>
      <c r="O63" s="590"/>
    </row>
    <row r="64" spans="1:15" ht="12.75">
      <c r="A64" s="141"/>
      <c r="B64" s="141"/>
      <c r="C64" s="592" t="s">
        <v>176</v>
      </c>
      <c r="D64" s="592"/>
      <c r="E64" s="592"/>
      <c r="F64" s="592"/>
      <c r="G64" s="592"/>
      <c r="H64" s="592"/>
      <c r="I64" s="592"/>
      <c r="J64" s="592"/>
      <c r="K64" s="592"/>
      <c r="L64" s="592"/>
      <c r="M64" s="592"/>
      <c r="N64" s="592"/>
      <c r="O64" s="592"/>
    </row>
    <row r="65" spans="1:15" ht="25.5" customHeight="1">
      <c r="A65" s="141"/>
      <c r="B65" s="141"/>
      <c r="C65" s="590" t="s">
        <v>302</v>
      </c>
      <c r="D65" s="590"/>
      <c r="E65" s="590"/>
      <c r="F65" s="590"/>
      <c r="G65" s="590"/>
      <c r="H65" s="590"/>
      <c r="I65" s="590"/>
      <c r="J65" s="590"/>
      <c r="K65" s="590"/>
      <c r="L65" s="590"/>
      <c r="M65" s="590"/>
      <c r="N65" s="590"/>
      <c r="O65" s="590"/>
    </row>
    <row r="66" spans="1:15" ht="12.75">
      <c r="A66" s="141"/>
      <c r="B66" s="141"/>
      <c r="C66" s="590"/>
      <c r="D66" s="590"/>
      <c r="E66" s="590"/>
      <c r="F66" s="590"/>
      <c r="G66" s="590"/>
      <c r="H66" s="590"/>
      <c r="I66" s="590"/>
      <c r="J66" s="590"/>
      <c r="K66" s="590"/>
      <c r="L66" s="590"/>
      <c r="M66" s="590"/>
      <c r="N66" s="590"/>
      <c r="O66" s="590"/>
    </row>
    <row r="67" spans="1:15" ht="12.75">
      <c r="A67" s="141"/>
      <c r="B67" s="141"/>
      <c r="C67" s="590"/>
      <c r="D67" s="590"/>
      <c r="E67" s="590"/>
      <c r="F67" s="590"/>
      <c r="G67" s="590"/>
      <c r="H67" s="590"/>
      <c r="I67" s="590"/>
      <c r="J67" s="590"/>
      <c r="K67" s="590"/>
      <c r="L67" s="590"/>
      <c r="M67" s="590"/>
      <c r="N67" s="590"/>
      <c r="O67" s="590"/>
    </row>
    <row r="68" spans="1:15" ht="12.75">
      <c r="A68" s="141"/>
      <c r="B68" s="588" t="s">
        <v>4</v>
      </c>
      <c r="C68" s="588"/>
      <c r="D68" s="588"/>
      <c r="E68" s="588"/>
      <c r="F68" s="588"/>
      <c r="G68" s="588"/>
      <c r="H68" s="588"/>
      <c r="I68" s="588"/>
      <c r="J68" s="588"/>
      <c r="K68" s="588"/>
      <c r="L68" s="588"/>
      <c r="M68" s="588"/>
      <c r="N68" s="588"/>
      <c r="O68" s="588"/>
    </row>
    <row r="69" spans="1:15" ht="12.75">
      <c r="A69" s="141"/>
      <c r="B69" s="589"/>
      <c r="C69" s="589"/>
      <c r="D69" s="589"/>
      <c r="E69" s="589"/>
      <c r="F69" s="589"/>
      <c r="G69" s="589"/>
      <c r="H69" s="589"/>
      <c r="I69" s="589"/>
      <c r="J69" s="589"/>
      <c r="K69" s="589"/>
      <c r="L69" s="589"/>
      <c r="M69" s="589"/>
      <c r="N69" s="589"/>
      <c r="O69" s="589"/>
    </row>
    <row r="70" spans="1:15" ht="12.75">
      <c r="A70" s="141"/>
      <c r="B70" s="146"/>
      <c r="C70" s="592" t="s">
        <v>5</v>
      </c>
      <c r="D70" s="592"/>
      <c r="E70" s="592"/>
      <c r="F70" s="592"/>
      <c r="G70" s="592"/>
      <c r="H70" s="592"/>
      <c r="I70" s="592"/>
      <c r="J70" s="592"/>
      <c r="K70" s="592"/>
      <c r="L70" s="592"/>
      <c r="M70" s="592"/>
      <c r="N70" s="592"/>
      <c r="O70" s="592"/>
    </row>
    <row r="71" spans="1:15" ht="76.5" customHeight="1">
      <c r="A71" s="141"/>
      <c r="B71" s="146"/>
      <c r="C71" s="590" t="s">
        <v>6</v>
      </c>
      <c r="D71" s="590"/>
      <c r="E71" s="590"/>
      <c r="F71" s="590"/>
      <c r="G71" s="590"/>
      <c r="H71" s="590"/>
      <c r="I71" s="590"/>
      <c r="J71" s="590"/>
      <c r="K71" s="590"/>
      <c r="L71" s="590"/>
      <c r="M71" s="590"/>
      <c r="N71" s="590"/>
      <c r="O71" s="590"/>
    </row>
    <row r="72" spans="1:15" ht="12.75">
      <c r="A72" s="141"/>
      <c r="B72" s="146"/>
      <c r="C72" s="591"/>
      <c r="D72" s="591"/>
      <c r="E72" s="591"/>
      <c r="F72" s="591"/>
      <c r="G72" s="591"/>
      <c r="H72" s="591"/>
      <c r="I72" s="591"/>
      <c r="J72" s="591"/>
      <c r="K72" s="591"/>
      <c r="L72" s="591"/>
      <c r="M72" s="591"/>
      <c r="N72" s="591"/>
      <c r="O72" s="591"/>
    </row>
    <row r="73" spans="1:15" ht="12.75">
      <c r="A73" s="141"/>
      <c r="B73" s="146"/>
      <c r="C73" s="592" t="s">
        <v>7</v>
      </c>
      <c r="D73" s="592"/>
      <c r="E73" s="592"/>
      <c r="F73" s="592"/>
      <c r="G73" s="592"/>
      <c r="H73" s="592"/>
      <c r="I73" s="592"/>
      <c r="J73" s="592"/>
      <c r="K73" s="592"/>
      <c r="L73" s="592"/>
      <c r="M73" s="592"/>
      <c r="N73" s="592"/>
      <c r="O73" s="592"/>
    </row>
    <row r="74" spans="1:15" ht="38.25" customHeight="1">
      <c r="A74" s="141"/>
      <c r="B74" s="146"/>
      <c r="C74" s="590" t="s">
        <v>8</v>
      </c>
      <c r="D74" s="590"/>
      <c r="E74" s="590"/>
      <c r="F74" s="590"/>
      <c r="G74" s="590"/>
      <c r="H74" s="590"/>
      <c r="I74" s="590"/>
      <c r="J74" s="590"/>
      <c r="K74" s="590"/>
      <c r="L74" s="590"/>
      <c r="M74" s="590"/>
      <c r="N74" s="590"/>
      <c r="O74" s="590"/>
    </row>
    <row r="75" spans="1:15" ht="12.75">
      <c r="A75" s="141"/>
      <c r="B75" s="146"/>
      <c r="C75" s="605"/>
      <c r="D75" s="605"/>
      <c r="E75" s="605"/>
      <c r="F75" s="605"/>
      <c r="G75" s="605"/>
      <c r="H75" s="605"/>
      <c r="I75" s="605"/>
      <c r="J75" s="605"/>
      <c r="K75" s="605"/>
      <c r="L75" s="605"/>
      <c r="M75" s="605"/>
      <c r="N75" s="605"/>
      <c r="O75" s="605"/>
    </row>
    <row r="76" spans="1:15" ht="12.75">
      <c r="A76" s="141"/>
      <c r="B76" s="141"/>
      <c r="C76" s="592" t="s">
        <v>9</v>
      </c>
      <c r="D76" s="592"/>
      <c r="E76" s="592"/>
      <c r="F76" s="592"/>
      <c r="G76" s="592"/>
      <c r="H76" s="592"/>
      <c r="I76" s="592"/>
      <c r="J76" s="592"/>
      <c r="K76" s="592"/>
      <c r="L76" s="592"/>
      <c r="M76" s="592"/>
      <c r="N76" s="592"/>
      <c r="O76" s="592"/>
    </row>
    <row r="77" spans="1:15" ht="25.5" customHeight="1">
      <c r="A77" s="141"/>
      <c r="B77" s="141"/>
      <c r="C77" s="590" t="s">
        <v>295</v>
      </c>
      <c r="D77" s="590"/>
      <c r="E77" s="590"/>
      <c r="F77" s="590"/>
      <c r="G77" s="590"/>
      <c r="H77" s="590"/>
      <c r="I77" s="590"/>
      <c r="J77" s="590"/>
      <c r="K77" s="590"/>
      <c r="L77" s="590"/>
      <c r="M77" s="590"/>
      <c r="N77" s="590"/>
      <c r="O77" s="590"/>
    </row>
    <row r="78" spans="1:15" ht="12.75">
      <c r="A78" s="141"/>
      <c r="B78" s="141"/>
      <c r="C78" s="590"/>
      <c r="D78" s="590"/>
      <c r="E78" s="590"/>
      <c r="F78" s="590"/>
      <c r="G78" s="590"/>
      <c r="H78" s="590"/>
      <c r="I78" s="590"/>
      <c r="J78" s="590"/>
      <c r="K78" s="590"/>
      <c r="L78" s="590"/>
      <c r="M78" s="590"/>
      <c r="N78" s="590"/>
      <c r="O78" s="590"/>
    </row>
    <row r="79" spans="1:15" ht="12.75">
      <c r="A79" s="141"/>
      <c r="B79" s="141"/>
      <c r="C79" s="592" t="s">
        <v>10</v>
      </c>
      <c r="D79" s="592"/>
      <c r="E79" s="592"/>
      <c r="F79" s="592"/>
      <c r="G79" s="592"/>
      <c r="H79" s="592"/>
      <c r="I79" s="592"/>
      <c r="J79" s="592"/>
      <c r="K79" s="592"/>
      <c r="L79" s="592"/>
      <c r="M79" s="592"/>
      <c r="N79" s="592"/>
      <c r="O79" s="592"/>
    </row>
    <row r="80" spans="1:15" ht="67.5" customHeight="1">
      <c r="A80" s="141"/>
      <c r="B80" s="141"/>
      <c r="C80" s="590" t="s">
        <v>307</v>
      </c>
      <c r="D80" s="590"/>
      <c r="E80" s="590"/>
      <c r="F80" s="590"/>
      <c r="G80" s="590"/>
      <c r="H80" s="590"/>
      <c r="I80" s="590"/>
      <c r="J80" s="590"/>
      <c r="K80" s="590"/>
      <c r="L80" s="590"/>
      <c r="M80" s="590"/>
      <c r="N80" s="590"/>
      <c r="O80" s="590"/>
    </row>
    <row r="81" spans="1:15" ht="12.75">
      <c r="A81" s="141"/>
      <c r="B81" s="141"/>
      <c r="C81" s="591"/>
      <c r="D81" s="591"/>
      <c r="E81" s="591"/>
      <c r="F81" s="591"/>
      <c r="G81" s="591"/>
      <c r="H81" s="591"/>
      <c r="I81" s="591"/>
      <c r="J81" s="591"/>
      <c r="K81" s="591"/>
      <c r="L81" s="591"/>
      <c r="M81" s="591"/>
      <c r="N81" s="591"/>
      <c r="O81" s="591"/>
    </row>
    <row r="82" spans="1:15" ht="12.75">
      <c r="A82" s="141"/>
      <c r="B82" s="141"/>
      <c r="C82" s="592" t="s">
        <v>11</v>
      </c>
      <c r="D82" s="592"/>
      <c r="E82" s="592"/>
      <c r="F82" s="592"/>
      <c r="G82" s="592"/>
      <c r="H82" s="592"/>
      <c r="I82" s="592"/>
      <c r="J82" s="592"/>
      <c r="K82" s="592"/>
      <c r="L82" s="592"/>
      <c r="M82" s="592"/>
      <c r="N82" s="592"/>
      <c r="O82" s="592"/>
    </row>
    <row r="83" spans="1:15" ht="25.5" customHeight="1">
      <c r="A83" s="141"/>
      <c r="B83" s="141"/>
      <c r="C83" s="590" t="s">
        <v>12</v>
      </c>
      <c r="D83" s="590"/>
      <c r="E83" s="590"/>
      <c r="F83" s="590"/>
      <c r="G83" s="590"/>
      <c r="H83" s="590"/>
      <c r="I83" s="590"/>
      <c r="J83" s="590"/>
      <c r="K83" s="590"/>
      <c r="L83" s="590"/>
      <c r="M83" s="590"/>
      <c r="N83" s="590"/>
      <c r="O83" s="590"/>
    </row>
    <row r="84" spans="1:15" ht="12.75">
      <c r="A84" s="141"/>
      <c r="B84" s="141"/>
      <c r="C84" s="590"/>
      <c r="D84" s="590"/>
      <c r="E84" s="590"/>
      <c r="F84" s="590"/>
      <c r="G84" s="590"/>
      <c r="H84" s="590"/>
      <c r="I84" s="590"/>
      <c r="J84" s="590"/>
      <c r="K84" s="590"/>
      <c r="L84" s="590"/>
      <c r="M84" s="590"/>
      <c r="N84" s="590"/>
      <c r="O84" s="590"/>
    </row>
    <row r="85" spans="1:15" ht="12.75">
      <c r="A85" s="141"/>
      <c r="B85" s="141"/>
      <c r="C85" s="590"/>
      <c r="D85" s="590"/>
      <c r="E85" s="590"/>
      <c r="F85" s="590"/>
      <c r="G85" s="590"/>
      <c r="H85" s="590"/>
      <c r="I85" s="590"/>
      <c r="J85" s="590"/>
      <c r="K85" s="590"/>
      <c r="L85" s="590"/>
      <c r="M85" s="590"/>
      <c r="N85" s="590"/>
      <c r="O85" s="590"/>
    </row>
    <row r="86" spans="1:15" ht="12.75">
      <c r="A86" s="141"/>
      <c r="B86" s="588" t="s">
        <v>13</v>
      </c>
      <c r="C86" s="588"/>
      <c r="D86" s="588"/>
      <c r="E86" s="588"/>
      <c r="F86" s="588"/>
      <c r="G86" s="588"/>
      <c r="H86" s="588"/>
      <c r="I86" s="588"/>
      <c r="J86" s="588"/>
      <c r="K86" s="588"/>
      <c r="L86" s="588"/>
      <c r="M86" s="588"/>
      <c r="N86" s="588"/>
      <c r="O86" s="588"/>
    </row>
    <row r="87" spans="1:15" ht="12.75">
      <c r="A87" s="141"/>
      <c r="B87" s="589"/>
      <c r="C87" s="589"/>
      <c r="D87" s="589"/>
      <c r="E87" s="589"/>
      <c r="F87" s="589"/>
      <c r="G87" s="589"/>
      <c r="H87" s="589"/>
      <c r="I87" s="589"/>
      <c r="J87" s="589"/>
      <c r="K87" s="589"/>
      <c r="L87" s="589"/>
      <c r="M87" s="589"/>
      <c r="N87" s="589"/>
      <c r="O87" s="589"/>
    </row>
    <row r="88" spans="1:15" ht="12.75">
      <c r="A88" s="141"/>
      <c r="B88" s="141"/>
      <c r="C88" s="592" t="s">
        <v>167</v>
      </c>
      <c r="D88" s="592"/>
      <c r="E88" s="592"/>
      <c r="F88" s="592"/>
      <c r="G88" s="592"/>
      <c r="H88" s="592"/>
      <c r="I88" s="592"/>
      <c r="J88" s="592"/>
      <c r="K88" s="592"/>
      <c r="L88" s="592"/>
      <c r="M88" s="592"/>
      <c r="N88" s="592"/>
      <c r="O88" s="592"/>
    </row>
    <row r="89" spans="1:15" ht="38.25" customHeight="1">
      <c r="A89" s="141"/>
      <c r="B89" s="141"/>
      <c r="C89" s="590" t="s">
        <v>14</v>
      </c>
      <c r="D89" s="590"/>
      <c r="E89" s="590"/>
      <c r="F89" s="590"/>
      <c r="G89" s="590"/>
      <c r="H89" s="590"/>
      <c r="I89" s="590"/>
      <c r="J89" s="590"/>
      <c r="K89" s="590"/>
      <c r="L89" s="590"/>
      <c r="M89" s="590"/>
      <c r="N89" s="590"/>
      <c r="O89" s="590"/>
    </row>
    <row r="90" spans="1:15" ht="12.75">
      <c r="A90" s="141"/>
      <c r="B90" s="141"/>
      <c r="C90" s="590"/>
      <c r="D90" s="590"/>
      <c r="E90" s="590"/>
      <c r="F90" s="590"/>
      <c r="G90" s="590"/>
      <c r="H90" s="590"/>
      <c r="I90" s="590"/>
      <c r="J90" s="590"/>
      <c r="K90" s="590"/>
      <c r="L90" s="590"/>
      <c r="M90" s="590"/>
      <c r="N90" s="590"/>
      <c r="O90" s="590"/>
    </row>
    <row r="91" spans="1:15" ht="12.75">
      <c r="A91" s="141"/>
      <c r="B91" s="141"/>
      <c r="C91" s="592" t="s">
        <v>15</v>
      </c>
      <c r="D91" s="592"/>
      <c r="E91" s="592"/>
      <c r="F91" s="592"/>
      <c r="G91" s="592"/>
      <c r="H91" s="592"/>
      <c r="I91" s="592"/>
      <c r="J91" s="592"/>
      <c r="K91" s="592"/>
      <c r="L91" s="592"/>
      <c r="M91" s="592"/>
      <c r="N91" s="592"/>
      <c r="O91" s="592"/>
    </row>
    <row r="92" spans="1:15" ht="102" customHeight="1">
      <c r="A92" s="141"/>
      <c r="B92" s="141"/>
      <c r="C92" s="590" t="s">
        <v>16</v>
      </c>
      <c r="D92" s="590"/>
      <c r="E92" s="590"/>
      <c r="F92" s="590"/>
      <c r="G92" s="590"/>
      <c r="H92" s="590"/>
      <c r="I92" s="590"/>
      <c r="J92" s="590"/>
      <c r="K92" s="590"/>
      <c r="L92" s="590"/>
      <c r="M92" s="590"/>
      <c r="N92" s="590"/>
      <c r="O92" s="590"/>
    </row>
    <row r="93" spans="1:15" ht="12.75">
      <c r="A93" s="141"/>
      <c r="B93" s="141"/>
      <c r="C93" s="591"/>
      <c r="D93" s="591"/>
      <c r="E93" s="591"/>
      <c r="F93" s="591"/>
      <c r="G93" s="591"/>
      <c r="H93" s="591"/>
      <c r="I93" s="591"/>
      <c r="J93" s="591"/>
      <c r="K93" s="591"/>
      <c r="L93" s="591"/>
      <c r="M93" s="591"/>
      <c r="N93" s="591"/>
      <c r="O93" s="591"/>
    </row>
    <row r="94" spans="1:15" ht="12.75">
      <c r="A94" s="141"/>
      <c r="B94" s="141"/>
      <c r="C94" s="592" t="s">
        <v>17</v>
      </c>
      <c r="D94" s="592"/>
      <c r="E94" s="592"/>
      <c r="F94" s="592"/>
      <c r="G94" s="592"/>
      <c r="H94" s="592"/>
      <c r="I94" s="592"/>
      <c r="J94" s="592"/>
      <c r="K94" s="592"/>
      <c r="L94" s="592"/>
      <c r="M94" s="592"/>
      <c r="N94" s="592"/>
      <c r="O94" s="592"/>
    </row>
    <row r="95" spans="1:15" ht="25.5" customHeight="1">
      <c r="A95" s="141"/>
      <c r="B95" s="141"/>
      <c r="C95" s="590" t="s">
        <v>18</v>
      </c>
      <c r="D95" s="590"/>
      <c r="E95" s="590"/>
      <c r="F95" s="590"/>
      <c r="G95" s="590"/>
      <c r="H95" s="590"/>
      <c r="I95" s="590"/>
      <c r="J95" s="590"/>
      <c r="K95" s="590"/>
      <c r="L95" s="590"/>
      <c r="M95" s="590"/>
      <c r="N95" s="590"/>
      <c r="O95" s="590"/>
    </row>
    <row r="96" spans="1:15" ht="12.75">
      <c r="A96" s="141"/>
      <c r="B96" s="141"/>
      <c r="C96" s="590"/>
      <c r="D96" s="590"/>
      <c r="E96" s="590"/>
      <c r="F96" s="590"/>
      <c r="G96" s="590"/>
      <c r="H96" s="590"/>
      <c r="I96" s="590"/>
      <c r="J96" s="590"/>
      <c r="K96" s="590"/>
      <c r="L96" s="590"/>
      <c r="M96" s="590"/>
      <c r="N96" s="590"/>
      <c r="O96" s="590"/>
    </row>
    <row r="97" spans="1:15" ht="12.75">
      <c r="A97" s="141"/>
      <c r="B97" s="141"/>
      <c r="C97" s="592" t="s">
        <v>296</v>
      </c>
      <c r="D97" s="592"/>
      <c r="E97" s="592"/>
      <c r="F97" s="592"/>
      <c r="G97" s="592"/>
      <c r="H97" s="592"/>
      <c r="I97" s="592"/>
      <c r="J97" s="592"/>
      <c r="K97" s="592"/>
      <c r="L97" s="592"/>
      <c r="M97" s="592"/>
      <c r="N97" s="592"/>
      <c r="O97" s="592"/>
    </row>
    <row r="98" spans="1:15" ht="25.5" customHeight="1">
      <c r="A98" s="141"/>
      <c r="B98" s="141"/>
      <c r="C98" s="590" t="s">
        <v>297</v>
      </c>
      <c r="D98" s="590"/>
      <c r="E98" s="590"/>
      <c r="F98" s="590"/>
      <c r="G98" s="590"/>
      <c r="H98" s="590"/>
      <c r="I98" s="590"/>
      <c r="J98" s="590"/>
      <c r="K98" s="590"/>
      <c r="L98" s="590"/>
      <c r="M98" s="590"/>
      <c r="N98" s="590"/>
      <c r="O98" s="590"/>
    </row>
    <row r="99" spans="1:15" ht="12.75">
      <c r="A99" s="141"/>
      <c r="B99" s="141"/>
      <c r="C99" s="591"/>
      <c r="D99" s="591"/>
      <c r="E99" s="591"/>
      <c r="F99" s="591"/>
      <c r="G99" s="591"/>
      <c r="H99" s="591"/>
      <c r="I99" s="591"/>
      <c r="J99" s="591"/>
      <c r="K99" s="591"/>
      <c r="L99" s="591"/>
      <c r="M99" s="591"/>
      <c r="N99" s="591"/>
      <c r="O99" s="591"/>
    </row>
    <row r="100" spans="1:15" ht="12.75">
      <c r="A100" s="141"/>
      <c r="B100" s="141"/>
      <c r="C100" s="592" t="s">
        <v>19</v>
      </c>
      <c r="D100" s="592"/>
      <c r="E100" s="592"/>
      <c r="F100" s="592"/>
      <c r="G100" s="592"/>
      <c r="H100" s="592"/>
      <c r="I100" s="592"/>
      <c r="J100" s="592"/>
      <c r="K100" s="592"/>
      <c r="L100" s="592"/>
      <c r="M100" s="592"/>
      <c r="N100" s="592"/>
      <c r="O100" s="592"/>
    </row>
    <row r="101" spans="1:15" ht="25.5" customHeight="1">
      <c r="A101" s="141"/>
      <c r="B101" s="141"/>
      <c r="C101" s="590" t="s">
        <v>20</v>
      </c>
      <c r="D101" s="590"/>
      <c r="E101" s="590"/>
      <c r="F101" s="590"/>
      <c r="G101" s="590"/>
      <c r="H101" s="590"/>
      <c r="I101" s="590"/>
      <c r="J101" s="590"/>
      <c r="K101" s="590"/>
      <c r="L101" s="590"/>
      <c r="M101" s="590"/>
      <c r="N101" s="590"/>
      <c r="O101" s="590"/>
    </row>
    <row r="102" spans="1:15" ht="12.75">
      <c r="A102" s="141"/>
      <c r="B102" s="141"/>
      <c r="C102" s="590"/>
      <c r="D102" s="590"/>
      <c r="E102" s="590"/>
      <c r="F102" s="590"/>
      <c r="G102" s="590"/>
      <c r="H102" s="590"/>
      <c r="I102" s="590"/>
      <c r="J102" s="590"/>
      <c r="K102" s="590"/>
      <c r="L102" s="590"/>
      <c r="M102" s="590"/>
      <c r="N102" s="590"/>
      <c r="O102" s="590"/>
    </row>
    <row r="103" spans="1:15" ht="12.75">
      <c r="A103" s="141"/>
      <c r="B103" s="141"/>
      <c r="C103" s="592" t="s">
        <v>21</v>
      </c>
      <c r="D103" s="592"/>
      <c r="E103" s="592"/>
      <c r="F103" s="592"/>
      <c r="G103" s="592"/>
      <c r="H103" s="592"/>
      <c r="I103" s="592"/>
      <c r="J103" s="592"/>
      <c r="K103" s="592"/>
      <c r="L103" s="592"/>
      <c r="M103" s="592"/>
      <c r="N103" s="592"/>
      <c r="O103" s="592"/>
    </row>
    <row r="104" spans="1:15" ht="25.5" customHeight="1">
      <c r="A104" s="141"/>
      <c r="B104" s="141"/>
      <c r="C104" s="590" t="s">
        <v>22</v>
      </c>
      <c r="D104" s="590"/>
      <c r="E104" s="590"/>
      <c r="F104" s="590"/>
      <c r="G104" s="590"/>
      <c r="H104" s="590"/>
      <c r="I104" s="590"/>
      <c r="J104" s="590"/>
      <c r="K104" s="590"/>
      <c r="L104" s="590"/>
      <c r="M104" s="590"/>
      <c r="N104" s="590"/>
      <c r="O104" s="590"/>
    </row>
    <row r="105" spans="1:15" ht="12.75">
      <c r="A105" s="141"/>
      <c r="B105" s="141"/>
      <c r="C105" s="590"/>
      <c r="D105" s="590"/>
      <c r="E105" s="590"/>
      <c r="F105" s="590"/>
      <c r="G105" s="590"/>
      <c r="H105" s="590"/>
      <c r="I105" s="590"/>
      <c r="J105" s="590"/>
      <c r="K105" s="590"/>
      <c r="L105" s="590"/>
      <c r="M105" s="590"/>
      <c r="N105" s="590"/>
      <c r="O105" s="590"/>
    </row>
    <row r="106" spans="1:15" ht="12.75">
      <c r="A106" s="141"/>
      <c r="B106" s="141"/>
      <c r="C106" s="592" t="s">
        <v>23</v>
      </c>
      <c r="D106" s="592"/>
      <c r="E106" s="592"/>
      <c r="F106" s="592"/>
      <c r="G106" s="592"/>
      <c r="H106" s="592"/>
      <c r="I106" s="592"/>
      <c r="J106" s="592"/>
      <c r="K106" s="592"/>
      <c r="L106" s="592"/>
      <c r="M106" s="592"/>
      <c r="N106" s="592"/>
      <c r="O106" s="592"/>
    </row>
    <row r="107" spans="1:15" ht="25.5" customHeight="1">
      <c r="A107" s="141"/>
      <c r="B107" s="141"/>
      <c r="C107" s="590" t="s">
        <v>24</v>
      </c>
      <c r="D107" s="590"/>
      <c r="E107" s="590"/>
      <c r="F107" s="590"/>
      <c r="G107" s="590"/>
      <c r="H107" s="590"/>
      <c r="I107" s="590"/>
      <c r="J107" s="590"/>
      <c r="K107" s="590"/>
      <c r="L107" s="590"/>
      <c r="M107" s="590"/>
      <c r="N107" s="590"/>
      <c r="O107" s="590"/>
    </row>
    <row r="108" spans="1:15" ht="12.75">
      <c r="A108" s="141"/>
      <c r="B108" s="141"/>
      <c r="C108" s="590"/>
      <c r="D108" s="590"/>
      <c r="E108" s="590"/>
      <c r="F108" s="590"/>
      <c r="G108" s="590"/>
      <c r="H108" s="590"/>
      <c r="I108" s="590"/>
      <c r="J108" s="590"/>
      <c r="K108" s="590"/>
      <c r="L108" s="590"/>
      <c r="M108" s="590"/>
      <c r="N108" s="590"/>
      <c r="O108" s="590"/>
    </row>
    <row r="109" spans="1:15" ht="12.75">
      <c r="A109" s="141"/>
      <c r="B109" s="141"/>
      <c r="C109" s="590"/>
      <c r="D109" s="590"/>
      <c r="E109" s="590"/>
      <c r="F109" s="590"/>
      <c r="G109" s="590"/>
      <c r="H109" s="590"/>
      <c r="I109" s="590"/>
      <c r="J109" s="590"/>
      <c r="K109" s="590"/>
      <c r="L109" s="590"/>
      <c r="M109" s="590"/>
      <c r="N109" s="590"/>
      <c r="O109" s="590"/>
    </row>
    <row r="110" spans="1:15" ht="12.75">
      <c r="A110" s="141"/>
      <c r="B110" s="588" t="s">
        <v>276</v>
      </c>
      <c r="C110" s="588"/>
      <c r="D110" s="588"/>
      <c r="E110" s="588"/>
      <c r="F110" s="588"/>
      <c r="G110" s="588"/>
      <c r="H110" s="588"/>
      <c r="I110" s="588"/>
      <c r="J110" s="588"/>
      <c r="K110" s="588"/>
      <c r="L110" s="588"/>
      <c r="M110" s="588"/>
      <c r="N110" s="588"/>
      <c r="O110" s="588"/>
    </row>
    <row r="111" spans="1:15" ht="12.75">
      <c r="A111" s="141"/>
      <c r="B111" s="589"/>
      <c r="C111" s="589"/>
      <c r="D111" s="589"/>
      <c r="E111" s="589"/>
      <c r="F111" s="589"/>
      <c r="G111" s="589"/>
      <c r="H111" s="589"/>
      <c r="I111" s="589"/>
      <c r="J111" s="589"/>
      <c r="K111" s="589"/>
      <c r="L111" s="589"/>
      <c r="M111" s="589"/>
      <c r="N111" s="589"/>
      <c r="O111" s="589"/>
    </row>
    <row r="112" spans="1:15" ht="12.75">
      <c r="A112" s="141"/>
      <c r="B112" s="141"/>
      <c r="C112" s="592" t="s">
        <v>25</v>
      </c>
      <c r="D112" s="592"/>
      <c r="E112" s="592"/>
      <c r="F112" s="592"/>
      <c r="G112" s="592"/>
      <c r="H112" s="592"/>
      <c r="I112" s="592"/>
      <c r="J112" s="592"/>
      <c r="K112" s="592"/>
      <c r="L112" s="592"/>
      <c r="M112" s="592"/>
      <c r="N112" s="592"/>
      <c r="O112" s="592"/>
    </row>
    <row r="113" spans="1:15" ht="25.5" customHeight="1">
      <c r="A113" s="141"/>
      <c r="B113" s="141"/>
      <c r="C113" s="595" t="s">
        <v>26</v>
      </c>
      <c r="D113" s="592"/>
      <c r="E113" s="592"/>
      <c r="F113" s="592"/>
      <c r="G113" s="592"/>
      <c r="H113" s="592"/>
      <c r="I113" s="592"/>
      <c r="J113" s="592"/>
      <c r="K113" s="592"/>
      <c r="L113" s="592"/>
      <c r="M113" s="592"/>
      <c r="N113" s="592"/>
      <c r="O113" s="592"/>
    </row>
    <row r="114" spans="1:15" ht="12.75">
      <c r="A114" s="141"/>
      <c r="B114" s="141"/>
      <c r="C114" s="597" t="s">
        <v>27</v>
      </c>
      <c r="D114" s="597"/>
      <c r="E114" s="597"/>
      <c r="F114" s="597"/>
      <c r="G114" s="597"/>
      <c r="H114" s="597"/>
      <c r="I114" s="597"/>
      <c r="J114" s="597"/>
      <c r="K114" s="597"/>
      <c r="L114" s="597"/>
      <c r="M114" s="597"/>
      <c r="N114" s="597"/>
      <c r="O114" s="597"/>
    </row>
    <row r="115" spans="1:15" ht="12.75">
      <c r="A115" s="141"/>
      <c r="B115" s="141"/>
      <c r="C115" s="597" t="s">
        <v>28</v>
      </c>
      <c r="D115" s="604"/>
      <c r="E115" s="604"/>
      <c r="F115" s="604"/>
      <c r="G115" s="604"/>
      <c r="H115" s="604"/>
      <c r="I115" s="604"/>
      <c r="J115" s="604"/>
      <c r="K115" s="604"/>
      <c r="L115" s="604"/>
      <c r="M115" s="604"/>
      <c r="N115" s="604"/>
      <c r="O115" s="604"/>
    </row>
    <row r="116" spans="1:15" ht="12.75">
      <c r="A116" s="141"/>
      <c r="B116" s="141"/>
      <c r="C116" s="590"/>
      <c r="D116" s="590"/>
      <c r="E116" s="590"/>
      <c r="F116" s="590"/>
      <c r="G116" s="590"/>
      <c r="H116" s="590"/>
      <c r="I116" s="590"/>
      <c r="J116" s="590"/>
      <c r="K116" s="590"/>
      <c r="L116" s="590"/>
      <c r="M116" s="590"/>
      <c r="N116" s="590"/>
      <c r="O116" s="590"/>
    </row>
    <row r="117" spans="1:15" ht="38.25" customHeight="1">
      <c r="A117" s="141"/>
      <c r="B117" s="141"/>
      <c r="C117" s="590" t="s">
        <v>29</v>
      </c>
      <c r="D117" s="590"/>
      <c r="E117" s="590"/>
      <c r="F117" s="590"/>
      <c r="G117" s="590"/>
      <c r="H117" s="590"/>
      <c r="I117" s="590"/>
      <c r="J117" s="590"/>
      <c r="K117" s="590"/>
      <c r="L117" s="590"/>
      <c r="M117" s="590"/>
      <c r="N117" s="590"/>
      <c r="O117" s="590"/>
    </row>
    <row r="118" spans="1:15" ht="12.75">
      <c r="A118" s="141"/>
      <c r="B118" s="141"/>
      <c r="C118" s="591"/>
      <c r="D118" s="591"/>
      <c r="E118" s="591"/>
      <c r="F118" s="591"/>
      <c r="G118" s="591"/>
      <c r="H118" s="591"/>
      <c r="I118" s="591"/>
      <c r="J118" s="591"/>
      <c r="K118" s="591"/>
      <c r="L118" s="591"/>
      <c r="M118" s="591"/>
      <c r="N118" s="591"/>
      <c r="O118" s="591"/>
    </row>
    <row r="119" spans="1:15" ht="25.5" customHeight="1">
      <c r="A119" s="141"/>
      <c r="B119" s="141"/>
      <c r="C119" s="590" t="s">
        <v>30</v>
      </c>
      <c r="D119" s="590"/>
      <c r="E119" s="590"/>
      <c r="F119" s="590"/>
      <c r="G119" s="590"/>
      <c r="H119" s="590"/>
      <c r="I119" s="590"/>
      <c r="J119" s="590"/>
      <c r="K119" s="590"/>
      <c r="L119" s="590"/>
      <c r="M119" s="590"/>
      <c r="N119" s="590"/>
      <c r="O119" s="590"/>
    </row>
    <row r="120" spans="1:15" ht="12.75">
      <c r="A120" s="141"/>
      <c r="B120" s="141"/>
      <c r="C120" s="591"/>
      <c r="D120" s="591"/>
      <c r="E120" s="591"/>
      <c r="F120" s="591"/>
      <c r="G120" s="591"/>
      <c r="H120" s="591"/>
      <c r="I120" s="591"/>
      <c r="J120" s="591"/>
      <c r="K120" s="591"/>
      <c r="L120" s="591"/>
      <c r="M120" s="591"/>
      <c r="N120" s="591"/>
      <c r="O120" s="591"/>
    </row>
    <row r="121" spans="1:15" ht="25.5" customHeight="1">
      <c r="A121" s="141"/>
      <c r="B121" s="141"/>
      <c r="C121" s="596" t="s">
        <v>31</v>
      </c>
      <c r="D121" s="596"/>
      <c r="E121" s="596"/>
      <c r="F121" s="596"/>
      <c r="G121" s="596"/>
      <c r="H121" s="596"/>
      <c r="I121" s="596"/>
      <c r="J121" s="596"/>
      <c r="K121" s="596"/>
      <c r="L121" s="596"/>
      <c r="M121" s="596"/>
      <c r="N121" s="596"/>
      <c r="O121" s="596"/>
    </row>
    <row r="122" spans="1:15" ht="12.75">
      <c r="A122" s="141"/>
      <c r="B122" s="141"/>
      <c r="C122" s="591"/>
      <c r="D122" s="591"/>
      <c r="E122" s="591"/>
      <c r="F122" s="591"/>
      <c r="G122" s="591"/>
      <c r="H122" s="591"/>
      <c r="I122" s="591"/>
      <c r="J122" s="591"/>
      <c r="K122" s="591"/>
      <c r="L122" s="591"/>
      <c r="M122" s="591"/>
      <c r="N122" s="591"/>
      <c r="O122" s="591"/>
    </row>
    <row r="123" spans="1:15" ht="12.75">
      <c r="A123" s="141"/>
      <c r="B123" s="141"/>
      <c r="C123" s="592" t="s">
        <v>303</v>
      </c>
      <c r="D123" s="592"/>
      <c r="E123" s="592"/>
      <c r="F123" s="592"/>
      <c r="G123" s="592"/>
      <c r="H123" s="592"/>
      <c r="I123" s="592"/>
      <c r="J123" s="592"/>
      <c r="K123" s="592"/>
      <c r="L123" s="592"/>
      <c r="M123" s="592"/>
      <c r="N123" s="592"/>
      <c r="O123" s="592"/>
    </row>
    <row r="124" spans="1:15" ht="25.5" customHeight="1">
      <c r="A124" s="141"/>
      <c r="B124" s="141"/>
      <c r="C124" s="590" t="s">
        <v>288</v>
      </c>
      <c r="D124" s="590"/>
      <c r="E124" s="590"/>
      <c r="F124" s="590"/>
      <c r="G124" s="590"/>
      <c r="H124" s="590"/>
      <c r="I124" s="590"/>
      <c r="J124" s="590"/>
      <c r="K124" s="590"/>
      <c r="L124" s="590"/>
      <c r="M124" s="590"/>
      <c r="N124" s="590"/>
      <c r="O124" s="590"/>
    </row>
    <row r="125" spans="1:15" ht="12.75">
      <c r="A125" s="141"/>
      <c r="B125" s="141"/>
      <c r="C125" s="590"/>
      <c r="D125" s="590"/>
      <c r="E125" s="590"/>
      <c r="F125" s="590"/>
      <c r="G125" s="590"/>
      <c r="H125" s="590"/>
      <c r="I125" s="590"/>
      <c r="J125" s="590"/>
      <c r="K125" s="590"/>
      <c r="L125" s="590"/>
      <c r="M125" s="590"/>
      <c r="N125" s="590"/>
      <c r="O125" s="590"/>
    </row>
    <row r="126" spans="1:15" ht="12.75">
      <c r="A126" s="141"/>
      <c r="B126" s="141"/>
      <c r="C126" s="592" t="s">
        <v>32</v>
      </c>
      <c r="D126" s="592"/>
      <c r="E126" s="592"/>
      <c r="F126" s="592"/>
      <c r="G126" s="592"/>
      <c r="H126" s="592"/>
      <c r="I126" s="592"/>
      <c r="J126" s="592"/>
      <c r="K126" s="592"/>
      <c r="L126" s="592"/>
      <c r="M126" s="592"/>
      <c r="N126" s="592"/>
      <c r="O126" s="592"/>
    </row>
    <row r="127" spans="1:15" ht="12.75">
      <c r="A127" s="141"/>
      <c r="B127" s="141"/>
      <c r="C127" s="590" t="s">
        <v>177</v>
      </c>
      <c r="D127" s="590"/>
      <c r="E127" s="590"/>
      <c r="F127" s="590"/>
      <c r="G127" s="590"/>
      <c r="H127" s="590"/>
      <c r="I127" s="590"/>
      <c r="J127" s="590"/>
      <c r="K127" s="590"/>
      <c r="L127" s="590"/>
      <c r="M127" s="590"/>
      <c r="N127" s="590"/>
      <c r="O127" s="590"/>
    </row>
    <row r="128" spans="1:15" ht="12.75">
      <c r="A128" s="141"/>
      <c r="B128" s="141"/>
      <c r="C128" s="590"/>
      <c r="D128" s="590"/>
      <c r="E128" s="590"/>
      <c r="F128" s="590"/>
      <c r="G128" s="590"/>
      <c r="H128" s="590"/>
      <c r="I128" s="590"/>
      <c r="J128" s="590"/>
      <c r="K128" s="590"/>
      <c r="L128" s="590"/>
      <c r="M128" s="590"/>
      <c r="N128" s="590"/>
      <c r="O128" s="590"/>
    </row>
    <row r="129" spans="1:15" ht="12.75">
      <c r="A129" s="141"/>
      <c r="B129" s="141"/>
      <c r="C129" s="590" t="s">
        <v>178</v>
      </c>
      <c r="D129" s="590"/>
      <c r="E129" s="590"/>
      <c r="F129" s="590"/>
      <c r="G129" s="590"/>
      <c r="H129" s="590"/>
      <c r="I129" s="590"/>
      <c r="J129" s="590"/>
      <c r="K129" s="590"/>
      <c r="L129" s="590"/>
      <c r="M129" s="590"/>
      <c r="N129" s="590"/>
      <c r="O129" s="590"/>
    </row>
    <row r="130" spans="1:15" ht="12.75">
      <c r="A130" s="141"/>
      <c r="B130" s="141"/>
      <c r="C130" s="590"/>
      <c r="D130" s="590"/>
      <c r="E130" s="590"/>
      <c r="F130" s="590"/>
      <c r="G130" s="590"/>
      <c r="H130" s="590"/>
      <c r="I130" s="590"/>
      <c r="J130" s="590"/>
      <c r="K130" s="590"/>
      <c r="L130" s="590"/>
      <c r="M130" s="590"/>
      <c r="N130" s="590"/>
      <c r="O130" s="590"/>
    </row>
    <row r="131" spans="1:15" ht="25.5" customHeight="1">
      <c r="A131" s="141"/>
      <c r="B131" s="141"/>
      <c r="C131" s="590" t="s">
        <v>33</v>
      </c>
      <c r="D131" s="590"/>
      <c r="E131" s="590"/>
      <c r="F131" s="590"/>
      <c r="G131" s="590"/>
      <c r="H131" s="590"/>
      <c r="I131" s="590"/>
      <c r="J131" s="590"/>
      <c r="K131" s="590"/>
      <c r="L131" s="590"/>
      <c r="M131" s="590"/>
      <c r="N131" s="590"/>
      <c r="O131" s="590"/>
    </row>
    <row r="132" spans="1:15" ht="12.75">
      <c r="A132" s="141"/>
      <c r="B132" s="141"/>
      <c r="C132" s="590"/>
      <c r="D132" s="590"/>
      <c r="E132" s="590"/>
      <c r="F132" s="590"/>
      <c r="G132" s="590"/>
      <c r="H132" s="590"/>
      <c r="I132" s="590"/>
      <c r="J132" s="590"/>
      <c r="K132" s="590"/>
      <c r="L132" s="590"/>
      <c r="M132" s="590"/>
      <c r="N132" s="590"/>
      <c r="O132" s="590"/>
    </row>
    <row r="133" spans="1:15" ht="38.25" customHeight="1">
      <c r="A133" s="141"/>
      <c r="B133" s="141"/>
      <c r="C133" s="590" t="s">
        <v>304</v>
      </c>
      <c r="D133" s="590"/>
      <c r="E133" s="590"/>
      <c r="F133" s="590"/>
      <c r="G133" s="590"/>
      <c r="H133" s="590"/>
      <c r="I133" s="590"/>
      <c r="J133" s="590"/>
      <c r="K133" s="590"/>
      <c r="L133" s="590"/>
      <c r="M133" s="590"/>
      <c r="N133" s="590"/>
      <c r="O133" s="590"/>
    </row>
    <row r="134" spans="1:15" ht="12.75">
      <c r="A134" s="141"/>
      <c r="B134" s="141"/>
      <c r="C134" s="590"/>
      <c r="D134" s="590"/>
      <c r="E134" s="590"/>
      <c r="F134" s="590"/>
      <c r="G134" s="590"/>
      <c r="H134" s="590"/>
      <c r="I134" s="590"/>
      <c r="J134" s="590"/>
      <c r="K134" s="590"/>
      <c r="L134" s="590"/>
      <c r="M134" s="590"/>
      <c r="N134" s="590"/>
      <c r="O134" s="590"/>
    </row>
    <row r="135" spans="1:15" ht="12.75">
      <c r="A135" s="141"/>
      <c r="B135" s="141"/>
      <c r="C135" s="592" t="s">
        <v>34</v>
      </c>
      <c r="D135" s="592"/>
      <c r="E135" s="592"/>
      <c r="F135" s="592"/>
      <c r="G135" s="592"/>
      <c r="H135" s="592"/>
      <c r="I135" s="592"/>
      <c r="J135" s="592"/>
      <c r="K135" s="592"/>
      <c r="L135" s="592"/>
      <c r="M135" s="592"/>
      <c r="N135" s="592"/>
      <c r="O135" s="592"/>
    </row>
    <row r="136" spans="1:15" ht="25.5" customHeight="1">
      <c r="A136" s="141"/>
      <c r="B136" s="141"/>
      <c r="C136" s="590" t="s">
        <v>35</v>
      </c>
      <c r="D136" s="590"/>
      <c r="E136" s="590"/>
      <c r="F136" s="590"/>
      <c r="G136" s="590"/>
      <c r="H136" s="590"/>
      <c r="I136" s="590"/>
      <c r="J136" s="590"/>
      <c r="K136" s="590"/>
      <c r="L136" s="590"/>
      <c r="M136" s="590"/>
      <c r="N136" s="590"/>
      <c r="O136" s="590"/>
    </row>
    <row r="137" spans="1:15" ht="12.75">
      <c r="A137" s="141"/>
      <c r="B137" s="141"/>
      <c r="C137" s="590"/>
      <c r="D137" s="590"/>
      <c r="E137" s="590"/>
      <c r="F137" s="590"/>
      <c r="G137" s="590"/>
      <c r="H137" s="590"/>
      <c r="I137" s="590"/>
      <c r="J137" s="590"/>
      <c r="K137" s="590"/>
      <c r="L137" s="590"/>
      <c r="M137" s="590"/>
      <c r="N137" s="590"/>
      <c r="O137" s="590"/>
    </row>
    <row r="138" spans="1:15" ht="12.75">
      <c r="A138" s="141"/>
      <c r="B138" s="588" t="s">
        <v>36</v>
      </c>
      <c r="C138" s="588"/>
      <c r="D138" s="588"/>
      <c r="E138" s="588"/>
      <c r="F138" s="588"/>
      <c r="G138" s="588"/>
      <c r="H138" s="588"/>
      <c r="I138" s="588"/>
      <c r="J138" s="588"/>
      <c r="K138" s="588"/>
      <c r="L138" s="588"/>
      <c r="M138" s="588"/>
      <c r="N138" s="588"/>
      <c r="O138" s="588"/>
    </row>
    <row r="139" spans="1:15" ht="12.75">
      <c r="A139" s="141"/>
      <c r="B139" s="589"/>
      <c r="C139" s="589"/>
      <c r="D139" s="589"/>
      <c r="E139" s="589"/>
      <c r="F139" s="589"/>
      <c r="G139" s="589"/>
      <c r="H139" s="589"/>
      <c r="I139" s="589"/>
      <c r="J139" s="589"/>
      <c r="K139" s="589"/>
      <c r="L139" s="589"/>
      <c r="M139" s="589"/>
      <c r="N139" s="589"/>
      <c r="O139" s="589"/>
    </row>
    <row r="140" spans="1:15" ht="12.75">
      <c r="A140" s="141"/>
      <c r="B140" s="141"/>
      <c r="C140" s="592" t="s">
        <v>37</v>
      </c>
      <c r="D140" s="592"/>
      <c r="E140" s="592"/>
      <c r="F140" s="592"/>
      <c r="G140" s="592"/>
      <c r="H140" s="592"/>
      <c r="I140" s="592"/>
      <c r="J140" s="592"/>
      <c r="K140" s="592"/>
      <c r="L140" s="592"/>
      <c r="M140" s="592"/>
      <c r="N140" s="592"/>
      <c r="O140" s="592"/>
    </row>
    <row r="141" spans="1:15" ht="12.75">
      <c r="A141" s="141"/>
      <c r="B141" s="141"/>
      <c r="C141" s="590" t="s">
        <v>38</v>
      </c>
      <c r="D141" s="590"/>
      <c r="E141" s="590"/>
      <c r="F141" s="590"/>
      <c r="G141" s="590"/>
      <c r="H141" s="590"/>
      <c r="I141" s="590"/>
      <c r="J141" s="590"/>
      <c r="K141" s="590"/>
      <c r="L141" s="590"/>
      <c r="M141" s="590"/>
      <c r="N141" s="590"/>
      <c r="O141" s="590"/>
    </row>
    <row r="142" spans="1:15" ht="12.75">
      <c r="A142" s="141"/>
      <c r="B142" s="141"/>
      <c r="C142" s="590"/>
      <c r="D142" s="590"/>
      <c r="E142" s="590"/>
      <c r="F142" s="590"/>
      <c r="G142" s="590"/>
      <c r="H142" s="590"/>
      <c r="I142" s="590"/>
      <c r="J142" s="590"/>
      <c r="K142" s="590"/>
      <c r="L142" s="590"/>
      <c r="M142" s="590"/>
      <c r="N142" s="590"/>
      <c r="O142" s="590"/>
    </row>
    <row r="143" spans="1:15" ht="12.75">
      <c r="A143" s="141"/>
      <c r="B143" s="141"/>
      <c r="C143" s="592" t="s">
        <v>39</v>
      </c>
      <c r="D143" s="592"/>
      <c r="E143" s="592"/>
      <c r="F143" s="592"/>
      <c r="G143" s="592"/>
      <c r="H143" s="592"/>
      <c r="I143" s="592"/>
      <c r="J143" s="592"/>
      <c r="K143" s="592"/>
      <c r="L143" s="592"/>
      <c r="M143" s="592"/>
      <c r="N143" s="592"/>
      <c r="O143" s="592"/>
    </row>
    <row r="144" spans="1:15" ht="12.75">
      <c r="A144" s="141"/>
      <c r="B144" s="141"/>
      <c r="C144" s="590" t="s">
        <v>40</v>
      </c>
      <c r="D144" s="590"/>
      <c r="E144" s="590"/>
      <c r="F144" s="590"/>
      <c r="G144" s="590"/>
      <c r="H144" s="590"/>
      <c r="I144" s="590"/>
      <c r="J144" s="590"/>
      <c r="K144" s="590"/>
      <c r="L144" s="590"/>
      <c r="M144" s="590"/>
      <c r="N144" s="590"/>
      <c r="O144" s="590"/>
    </row>
    <row r="145" spans="1:15" ht="12.75">
      <c r="A145" s="141"/>
      <c r="B145" s="141"/>
      <c r="C145" s="591"/>
      <c r="D145" s="591"/>
      <c r="E145" s="591"/>
      <c r="F145" s="591"/>
      <c r="G145" s="591"/>
      <c r="H145" s="591"/>
      <c r="I145" s="591"/>
      <c r="J145" s="591"/>
      <c r="K145" s="591"/>
      <c r="L145" s="591"/>
      <c r="M145" s="591"/>
      <c r="N145" s="591"/>
      <c r="O145" s="591"/>
    </row>
    <row r="146" spans="1:15" ht="25.5" customHeight="1">
      <c r="A146" s="141"/>
      <c r="B146" s="141"/>
      <c r="C146" s="594" t="s">
        <v>305</v>
      </c>
      <c r="D146" s="590"/>
      <c r="E146" s="590"/>
      <c r="F146" s="590"/>
      <c r="G146" s="590"/>
      <c r="H146" s="590"/>
      <c r="I146" s="590"/>
      <c r="J146" s="590"/>
      <c r="K146" s="590"/>
      <c r="L146" s="590"/>
      <c r="M146" s="590"/>
      <c r="N146" s="590"/>
      <c r="O146" s="590"/>
    </row>
    <row r="147" spans="1:15" ht="12.75">
      <c r="A147" s="141"/>
      <c r="B147" s="141"/>
      <c r="C147" s="603"/>
      <c r="D147" s="603"/>
      <c r="E147" s="603"/>
      <c r="F147" s="603"/>
      <c r="G147" s="603"/>
      <c r="H147" s="603"/>
      <c r="I147" s="603"/>
      <c r="J147" s="603"/>
      <c r="K147" s="603"/>
      <c r="L147" s="603"/>
      <c r="M147" s="603"/>
      <c r="N147" s="603"/>
      <c r="O147" s="603"/>
    </row>
    <row r="148" spans="1:15" ht="12.75">
      <c r="A148" s="141"/>
      <c r="B148" s="588" t="s">
        <v>142</v>
      </c>
      <c r="C148" s="588"/>
      <c r="D148" s="588"/>
      <c r="E148" s="588"/>
      <c r="F148" s="588"/>
      <c r="G148" s="588"/>
      <c r="H148" s="588"/>
      <c r="I148" s="588"/>
      <c r="J148" s="588"/>
      <c r="K148" s="588"/>
      <c r="L148" s="588"/>
      <c r="M148" s="588"/>
      <c r="N148" s="588"/>
      <c r="O148" s="588"/>
    </row>
    <row r="149" spans="1:15" ht="12.75">
      <c r="A149" s="141"/>
      <c r="B149" s="589"/>
      <c r="C149" s="589"/>
      <c r="D149" s="589"/>
      <c r="E149" s="589"/>
      <c r="F149" s="589"/>
      <c r="G149" s="589"/>
      <c r="H149" s="589"/>
      <c r="I149" s="589"/>
      <c r="J149" s="589"/>
      <c r="K149" s="589"/>
      <c r="L149" s="589"/>
      <c r="M149" s="589"/>
      <c r="N149" s="589"/>
      <c r="O149" s="589"/>
    </row>
    <row r="150" spans="1:15" ht="12.75">
      <c r="A150" s="141"/>
      <c r="B150" s="141"/>
      <c r="C150" s="590" t="s">
        <v>79</v>
      </c>
      <c r="D150" s="590"/>
      <c r="E150" s="590"/>
      <c r="F150" s="590"/>
      <c r="G150" s="590"/>
      <c r="H150" s="590"/>
      <c r="I150" s="590"/>
      <c r="J150" s="590"/>
      <c r="K150" s="590"/>
      <c r="L150" s="590"/>
      <c r="M150" s="590"/>
      <c r="N150" s="590"/>
      <c r="O150" s="590"/>
    </row>
    <row r="151" spans="1:15" ht="12.75">
      <c r="A151" s="141"/>
      <c r="B151" s="141"/>
      <c r="C151" s="590"/>
      <c r="D151" s="590"/>
      <c r="E151" s="590"/>
      <c r="F151" s="590"/>
      <c r="G151" s="590"/>
      <c r="H151" s="590"/>
      <c r="I151" s="590"/>
      <c r="J151" s="590"/>
      <c r="K151" s="590"/>
      <c r="L151" s="590"/>
      <c r="M151" s="590"/>
      <c r="N151" s="590"/>
      <c r="O151" s="590"/>
    </row>
    <row r="152" spans="1:15" ht="12.75">
      <c r="A152" s="141"/>
      <c r="B152" s="141"/>
      <c r="C152" s="590"/>
      <c r="D152" s="590"/>
      <c r="E152" s="590"/>
      <c r="F152" s="590"/>
      <c r="G152" s="590"/>
      <c r="H152" s="590"/>
      <c r="I152" s="590"/>
      <c r="J152" s="590"/>
      <c r="K152" s="590"/>
      <c r="L152" s="590"/>
      <c r="M152" s="590"/>
      <c r="N152" s="590"/>
      <c r="O152" s="590"/>
    </row>
    <row r="153" spans="1:15" ht="12.75">
      <c r="A153" s="141"/>
      <c r="B153" s="588" t="s">
        <v>143</v>
      </c>
      <c r="C153" s="588"/>
      <c r="D153" s="588"/>
      <c r="E153" s="588"/>
      <c r="F153" s="588"/>
      <c r="G153" s="588"/>
      <c r="H153" s="588"/>
      <c r="I153" s="588"/>
      <c r="J153" s="588"/>
      <c r="K153" s="588"/>
      <c r="L153" s="588"/>
      <c r="M153" s="588"/>
      <c r="N153" s="588"/>
      <c r="O153" s="588"/>
    </row>
    <row r="154" spans="1:15" ht="12.75">
      <c r="A154" s="141"/>
      <c r="B154" s="589"/>
      <c r="C154" s="589"/>
      <c r="D154" s="589"/>
      <c r="E154" s="589"/>
      <c r="F154" s="589"/>
      <c r="G154" s="589"/>
      <c r="H154" s="589"/>
      <c r="I154" s="589"/>
      <c r="J154" s="589"/>
      <c r="K154" s="589"/>
      <c r="L154" s="589"/>
      <c r="M154" s="589"/>
      <c r="N154" s="589"/>
      <c r="O154" s="589"/>
    </row>
    <row r="155" spans="1:15" ht="12.75">
      <c r="A155" s="141"/>
      <c r="B155" s="141"/>
      <c r="C155" s="590" t="s">
        <v>179</v>
      </c>
      <c r="D155" s="590"/>
      <c r="E155" s="590"/>
      <c r="F155" s="590"/>
      <c r="G155" s="590"/>
      <c r="H155" s="590"/>
      <c r="I155" s="590"/>
      <c r="J155" s="590"/>
      <c r="K155" s="590"/>
      <c r="L155" s="590"/>
      <c r="M155" s="590"/>
      <c r="N155" s="590"/>
      <c r="O155" s="590"/>
    </row>
    <row r="156" spans="1:15" ht="12.75">
      <c r="A156" s="141"/>
      <c r="B156" s="141"/>
      <c r="C156" s="590"/>
      <c r="D156" s="590"/>
      <c r="E156" s="590"/>
      <c r="F156" s="590"/>
      <c r="G156" s="590"/>
      <c r="H156" s="590"/>
      <c r="I156" s="590"/>
      <c r="J156" s="590"/>
      <c r="K156" s="590"/>
      <c r="L156" s="590"/>
      <c r="M156" s="590"/>
      <c r="N156" s="590"/>
      <c r="O156" s="590"/>
    </row>
    <row r="157" spans="1:15" ht="13.5" thickBot="1">
      <c r="A157" s="147"/>
      <c r="B157" s="147"/>
      <c r="C157" s="600"/>
      <c r="D157" s="600"/>
      <c r="E157" s="600"/>
      <c r="F157" s="600"/>
      <c r="G157" s="600"/>
      <c r="H157" s="600"/>
      <c r="I157" s="600"/>
      <c r="J157" s="600"/>
      <c r="K157" s="600"/>
      <c r="L157" s="600"/>
      <c r="M157" s="600"/>
      <c r="N157" s="600"/>
      <c r="O157" s="600"/>
    </row>
    <row r="158" spans="1:15" ht="12.75">
      <c r="A158" s="140"/>
      <c r="B158" s="601"/>
      <c r="C158" s="601"/>
      <c r="D158" s="601"/>
      <c r="E158" s="601"/>
      <c r="F158" s="601"/>
      <c r="G158" s="601"/>
      <c r="H158" s="601"/>
      <c r="I158" s="601"/>
      <c r="J158" s="601"/>
      <c r="K158" s="601"/>
      <c r="L158" s="601"/>
      <c r="M158" s="601"/>
      <c r="N158" s="601"/>
      <c r="O158" s="601"/>
    </row>
    <row r="159" spans="1:15" ht="16.5">
      <c r="A159" s="593" t="s">
        <v>180</v>
      </c>
      <c r="B159" s="593"/>
      <c r="C159" s="593"/>
      <c r="D159" s="593"/>
      <c r="E159" s="593"/>
      <c r="F159" s="593"/>
      <c r="G159" s="593"/>
      <c r="H159" s="593"/>
      <c r="I159" s="593"/>
      <c r="J159" s="593"/>
      <c r="K159" s="593"/>
      <c r="L159" s="593"/>
      <c r="M159" s="593"/>
      <c r="N159" s="593"/>
      <c r="O159" s="593"/>
    </row>
    <row r="160" spans="1:15" ht="12.75">
      <c r="A160" s="141"/>
      <c r="B160" s="589"/>
      <c r="C160" s="589"/>
      <c r="D160" s="589"/>
      <c r="E160" s="589"/>
      <c r="F160" s="589"/>
      <c r="G160" s="589"/>
      <c r="H160" s="589"/>
      <c r="I160" s="589"/>
      <c r="J160" s="589"/>
      <c r="K160" s="589"/>
      <c r="L160" s="589"/>
      <c r="M160" s="589"/>
      <c r="N160" s="589"/>
      <c r="O160" s="589"/>
    </row>
    <row r="161" spans="1:15" ht="12.75">
      <c r="A161" s="141"/>
      <c r="B161" s="588" t="s">
        <v>170</v>
      </c>
      <c r="C161" s="588"/>
      <c r="D161" s="588"/>
      <c r="E161" s="588"/>
      <c r="F161" s="588"/>
      <c r="G161" s="588"/>
      <c r="H161" s="588"/>
      <c r="I161" s="588"/>
      <c r="J161" s="588"/>
      <c r="K161" s="588"/>
      <c r="L161" s="588"/>
      <c r="M161" s="588"/>
      <c r="N161" s="588"/>
      <c r="O161" s="588"/>
    </row>
    <row r="162" spans="1:15" ht="12.75">
      <c r="A162" s="141"/>
      <c r="B162" s="589"/>
      <c r="C162" s="589"/>
      <c r="D162" s="589"/>
      <c r="E162" s="589"/>
      <c r="F162" s="589"/>
      <c r="G162" s="589"/>
      <c r="H162" s="589"/>
      <c r="I162" s="589"/>
      <c r="J162" s="589"/>
      <c r="K162" s="589"/>
      <c r="L162" s="589"/>
      <c r="M162" s="589"/>
      <c r="N162" s="589"/>
      <c r="O162" s="589"/>
    </row>
    <row r="163" spans="1:15" ht="12.75">
      <c r="A163" s="141"/>
      <c r="B163" s="145"/>
      <c r="C163" s="592" t="s">
        <v>173</v>
      </c>
      <c r="D163" s="592"/>
      <c r="E163" s="592"/>
      <c r="F163" s="592"/>
      <c r="G163" s="592"/>
      <c r="H163" s="592"/>
      <c r="I163" s="592"/>
      <c r="J163" s="592"/>
      <c r="K163" s="592"/>
      <c r="L163" s="592"/>
      <c r="M163" s="592"/>
      <c r="N163" s="592"/>
      <c r="O163" s="592"/>
    </row>
    <row r="164" spans="1:15" ht="24.75" customHeight="1">
      <c r="A164" s="141"/>
      <c r="B164" s="141"/>
      <c r="C164" s="590" t="s">
        <v>181</v>
      </c>
      <c r="D164" s="590"/>
      <c r="E164" s="590"/>
      <c r="F164" s="590"/>
      <c r="G164" s="590"/>
      <c r="H164" s="590"/>
      <c r="I164" s="590"/>
      <c r="J164" s="590"/>
      <c r="K164" s="590"/>
      <c r="L164" s="590"/>
      <c r="M164" s="590"/>
      <c r="N164" s="590"/>
      <c r="O164" s="590"/>
    </row>
    <row r="165" spans="1:15" ht="12.75">
      <c r="A165" s="141"/>
      <c r="B165" s="141"/>
      <c r="C165" s="590"/>
      <c r="D165" s="590"/>
      <c r="E165" s="590"/>
      <c r="F165" s="590"/>
      <c r="G165" s="590"/>
      <c r="H165" s="590"/>
      <c r="I165" s="590"/>
      <c r="J165" s="590"/>
      <c r="K165" s="590"/>
      <c r="L165" s="590"/>
      <c r="M165" s="590"/>
      <c r="N165" s="590"/>
      <c r="O165" s="590"/>
    </row>
    <row r="166" spans="1:15" ht="12.75">
      <c r="A166" s="141"/>
      <c r="B166" s="141"/>
      <c r="C166" s="592" t="s">
        <v>171</v>
      </c>
      <c r="D166" s="592"/>
      <c r="E166" s="592"/>
      <c r="F166" s="592"/>
      <c r="G166" s="592"/>
      <c r="H166" s="592"/>
      <c r="I166" s="592"/>
      <c r="J166" s="592"/>
      <c r="K166" s="592"/>
      <c r="L166" s="592"/>
      <c r="M166" s="592"/>
      <c r="N166" s="592"/>
      <c r="O166" s="592"/>
    </row>
    <row r="167" spans="1:15" ht="12.75">
      <c r="A167" s="141"/>
      <c r="B167" s="141"/>
      <c r="C167" s="590" t="s">
        <v>183</v>
      </c>
      <c r="D167" s="590"/>
      <c r="E167" s="590"/>
      <c r="F167" s="590"/>
      <c r="G167" s="590"/>
      <c r="H167" s="590"/>
      <c r="I167" s="590"/>
      <c r="J167" s="590"/>
      <c r="K167" s="590"/>
      <c r="L167" s="590"/>
      <c r="M167" s="590"/>
      <c r="N167" s="590"/>
      <c r="O167" s="590"/>
    </row>
    <row r="168" spans="1:15" ht="12.75">
      <c r="A168" s="141"/>
      <c r="B168" s="141"/>
      <c r="C168" s="591"/>
      <c r="D168" s="591"/>
      <c r="E168" s="591"/>
      <c r="F168" s="591"/>
      <c r="G168" s="591"/>
      <c r="H168" s="591"/>
      <c r="I168" s="591"/>
      <c r="J168" s="591"/>
      <c r="K168" s="591"/>
      <c r="L168" s="591"/>
      <c r="M168" s="591"/>
      <c r="N168" s="591"/>
      <c r="O168" s="591"/>
    </row>
    <row r="169" spans="1:15" ht="12.75">
      <c r="A169" s="141"/>
      <c r="B169" s="588" t="s">
        <v>184</v>
      </c>
      <c r="C169" s="588"/>
      <c r="D169" s="588"/>
      <c r="E169" s="588"/>
      <c r="F169" s="588"/>
      <c r="G169" s="588"/>
      <c r="H169" s="588"/>
      <c r="I169" s="588"/>
      <c r="J169" s="588"/>
      <c r="K169" s="588"/>
      <c r="L169" s="588"/>
      <c r="M169" s="588"/>
      <c r="N169" s="588"/>
      <c r="O169" s="588"/>
    </row>
    <row r="170" spans="1:15" ht="12.75">
      <c r="A170" s="141"/>
      <c r="B170" s="589"/>
      <c r="C170" s="589"/>
      <c r="D170" s="589"/>
      <c r="E170" s="589"/>
      <c r="F170" s="589"/>
      <c r="G170" s="589"/>
      <c r="H170" s="589"/>
      <c r="I170" s="589"/>
      <c r="J170" s="589"/>
      <c r="K170" s="589"/>
      <c r="L170" s="589"/>
      <c r="M170" s="589"/>
      <c r="N170" s="589"/>
      <c r="O170" s="589"/>
    </row>
    <row r="171" spans="1:15" ht="12.75">
      <c r="A171" s="141"/>
      <c r="B171" s="145"/>
      <c r="C171" s="592" t="s">
        <v>41</v>
      </c>
      <c r="D171" s="592"/>
      <c r="E171" s="592"/>
      <c r="F171" s="592"/>
      <c r="G171" s="592"/>
      <c r="H171" s="592"/>
      <c r="I171" s="592"/>
      <c r="J171" s="592"/>
      <c r="K171" s="592"/>
      <c r="L171" s="592"/>
      <c r="M171" s="592"/>
      <c r="N171" s="592"/>
      <c r="O171" s="592"/>
    </row>
    <row r="172" spans="1:15" s="142" customFormat="1" ht="16.5">
      <c r="A172" s="141"/>
      <c r="B172" s="141"/>
      <c r="C172" s="590" t="s">
        <v>185</v>
      </c>
      <c r="D172" s="590"/>
      <c r="E172" s="590"/>
      <c r="F172" s="590"/>
      <c r="G172" s="590"/>
      <c r="H172" s="590"/>
      <c r="I172" s="590"/>
      <c r="J172" s="590"/>
      <c r="K172" s="590"/>
      <c r="L172" s="590"/>
      <c r="M172" s="590"/>
      <c r="N172" s="590"/>
      <c r="O172" s="590"/>
    </row>
    <row r="173" spans="1:15" s="143" customFormat="1" ht="12.75">
      <c r="A173" s="141"/>
      <c r="B173" s="141"/>
      <c r="C173" s="590"/>
      <c r="D173" s="590"/>
      <c r="E173" s="590"/>
      <c r="F173" s="590"/>
      <c r="G173" s="590"/>
      <c r="H173" s="590"/>
      <c r="I173" s="590"/>
      <c r="J173" s="590"/>
      <c r="K173" s="590"/>
      <c r="L173" s="590"/>
      <c r="M173" s="590"/>
      <c r="N173" s="590"/>
      <c r="O173" s="590"/>
    </row>
    <row r="174" spans="1:15" ht="12.75">
      <c r="A174" s="141"/>
      <c r="B174" s="145"/>
      <c r="C174" s="592" t="s">
        <v>66</v>
      </c>
      <c r="D174" s="592"/>
      <c r="E174" s="592"/>
      <c r="F174" s="592"/>
      <c r="G174" s="592"/>
      <c r="H174" s="592"/>
      <c r="I174" s="592"/>
      <c r="J174" s="592"/>
      <c r="K174" s="592"/>
      <c r="L174" s="592"/>
      <c r="M174" s="592"/>
      <c r="N174" s="592"/>
      <c r="O174" s="592"/>
    </row>
    <row r="175" spans="1:15" ht="25.5" customHeight="1">
      <c r="A175" s="141"/>
      <c r="B175" s="141"/>
      <c r="C175" s="590" t="s">
        <v>42</v>
      </c>
      <c r="D175" s="590"/>
      <c r="E175" s="590"/>
      <c r="F175" s="590"/>
      <c r="G175" s="590"/>
      <c r="H175" s="590"/>
      <c r="I175" s="590"/>
      <c r="J175" s="590"/>
      <c r="K175" s="590"/>
      <c r="L175" s="590"/>
      <c r="M175" s="590"/>
      <c r="N175" s="590"/>
      <c r="O175" s="590"/>
    </row>
    <row r="176" spans="1:15" ht="12.75">
      <c r="A176" s="141"/>
      <c r="B176" s="141"/>
      <c r="C176" s="590"/>
      <c r="D176" s="590"/>
      <c r="E176" s="590"/>
      <c r="F176" s="590"/>
      <c r="G176" s="590"/>
      <c r="H176" s="590"/>
      <c r="I176" s="590"/>
      <c r="J176" s="590"/>
      <c r="K176" s="590"/>
      <c r="L176" s="590"/>
      <c r="M176" s="590"/>
      <c r="N176" s="590"/>
      <c r="O176" s="590"/>
    </row>
    <row r="177" spans="1:15" ht="25.5" customHeight="1">
      <c r="A177" s="141"/>
      <c r="B177" s="141"/>
      <c r="C177" s="590" t="s">
        <v>43</v>
      </c>
      <c r="D177" s="590"/>
      <c r="E177" s="590"/>
      <c r="F177" s="590"/>
      <c r="G177" s="590"/>
      <c r="H177" s="590"/>
      <c r="I177" s="590"/>
      <c r="J177" s="590"/>
      <c r="K177" s="590"/>
      <c r="L177" s="590"/>
      <c r="M177" s="590"/>
      <c r="N177" s="590"/>
      <c r="O177" s="590"/>
    </row>
    <row r="178" spans="1:15" ht="12.75">
      <c r="A178" s="141"/>
      <c r="B178" s="141"/>
      <c r="C178" s="590"/>
      <c r="D178" s="590"/>
      <c r="E178" s="590"/>
      <c r="F178" s="590"/>
      <c r="G178" s="590"/>
      <c r="H178" s="590"/>
      <c r="I178" s="590"/>
      <c r="J178" s="590"/>
      <c r="K178" s="590"/>
      <c r="L178" s="590"/>
      <c r="M178" s="590"/>
      <c r="N178" s="590"/>
      <c r="O178" s="590"/>
    </row>
    <row r="179" spans="1:15" ht="12.75">
      <c r="A179" s="141"/>
      <c r="B179" s="145"/>
      <c r="C179" s="592" t="s">
        <v>67</v>
      </c>
      <c r="D179" s="592"/>
      <c r="E179" s="592"/>
      <c r="F179" s="592"/>
      <c r="G179" s="592"/>
      <c r="H179" s="592"/>
      <c r="I179" s="592"/>
      <c r="J179" s="592"/>
      <c r="K179" s="592"/>
      <c r="L179" s="592"/>
      <c r="M179" s="592"/>
      <c r="N179" s="592"/>
      <c r="O179" s="592"/>
    </row>
    <row r="180" spans="1:15" ht="25.5" customHeight="1">
      <c r="A180" s="141"/>
      <c r="B180" s="141"/>
      <c r="C180" s="590" t="s">
        <v>44</v>
      </c>
      <c r="D180" s="590"/>
      <c r="E180" s="590"/>
      <c r="F180" s="590"/>
      <c r="G180" s="590"/>
      <c r="H180" s="590"/>
      <c r="I180" s="590"/>
      <c r="J180" s="590"/>
      <c r="K180" s="590"/>
      <c r="L180" s="590"/>
      <c r="M180" s="590"/>
      <c r="N180" s="590"/>
      <c r="O180" s="590"/>
    </row>
    <row r="181" spans="1:15" ht="12.75">
      <c r="A181" s="141"/>
      <c r="B181" s="141"/>
      <c r="C181" s="590"/>
      <c r="D181" s="590"/>
      <c r="E181" s="590"/>
      <c r="F181" s="590"/>
      <c r="G181" s="590"/>
      <c r="H181" s="590"/>
      <c r="I181" s="590"/>
      <c r="J181" s="590"/>
      <c r="K181" s="590"/>
      <c r="L181" s="590"/>
      <c r="M181" s="590"/>
      <c r="N181" s="590"/>
      <c r="O181" s="590"/>
    </row>
    <row r="182" spans="1:15" ht="12.75">
      <c r="A182" s="141"/>
      <c r="B182" s="145"/>
      <c r="C182" s="592" t="s">
        <v>68</v>
      </c>
      <c r="D182" s="592"/>
      <c r="E182" s="592"/>
      <c r="F182" s="592"/>
      <c r="G182" s="592"/>
      <c r="H182" s="592"/>
      <c r="I182" s="592"/>
      <c r="J182" s="592"/>
      <c r="K182" s="592"/>
      <c r="L182" s="592"/>
      <c r="M182" s="592"/>
      <c r="N182" s="592"/>
      <c r="O182" s="592"/>
    </row>
    <row r="183" spans="1:15" ht="76.5" customHeight="1">
      <c r="A183" s="141"/>
      <c r="B183" s="141"/>
      <c r="C183" s="590" t="s">
        <v>45</v>
      </c>
      <c r="D183" s="590"/>
      <c r="E183" s="590"/>
      <c r="F183" s="590"/>
      <c r="G183" s="590"/>
      <c r="H183" s="590"/>
      <c r="I183" s="590"/>
      <c r="J183" s="590"/>
      <c r="K183" s="590"/>
      <c r="L183" s="590"/>
      <c r="M183" s="590"/>
      <c r="N183" s="590"/>
      <c r="O183" s="590"/>
    </row>
    <row r="184" spans="1:15" ht="12.75">
      <c r="A184" s="141"/>
      <c r="B184" s="141"/>
      <c r="C184" s="590"/>
      <c r="D184" s="590"/>
      <c r="E184" s="590"/>
      <c r="F184" s="590"/>
      <c r="G184" s="590"/>
      <c r="H184" s="590"/>
      <c r="I184" s="590"/>
      <c r="J184" s="590"/>
      <c r="K184" s="590"/>
      <c r="L184" s="590"/>
      <c r="M184" s="590"/>
      <c r="N184" s="590"/>
      <c r="O184" s="590"/>
    </row>
    <row r="185" spans="1:15" ht="38.25" customHeight="1">
      <c r="A185" s="141"/>
      <c r="B185" s="141"/>
      <c r="C185" s="590" t="s">
        <v>81</v>
      </c>
      <c r="D185" s="590"/>
      <c r="E185" s="590"/>
      <c r="F185" s="590"/>
      <c r="G185" s="590"/>
      <c r="H185" s="590"/>
      <c r="I185" s="590"/>
      <c r="J185" s="590"/>
      <c r="K185" s="590"/>
      <c r="L185" s="590"/>
      <c r="M185" s="590"/>
      <c r="N185" s="590"/>
      <c r="O185" s="590"/>
    </row>
    <row r="186" spans="1:15" ht="12.75">
      <c r="A186" s="141"/>
      <c r="B186" s="141"/>
      <c r="C186" s="590"/>
      <c r="D186" s="590"/>
      <c r="E186" s="590"/>
      <c r="F186" s="590"/>
      <c r="G186" s="590"/>
      <c r="H186" s="590"/>
      <c r="I186" s="590"/>
      <c r="J186" s="590"/>
      <c r="K186" s="590"/>
      <c r="L186" s="590"/>
      <c r="M186" s="590"/>
      <c r="N186" s="590"/>
      <c r="O186" s="590"/>
    </row>
    <row r="187" spans="1:15" ht="12.75">
      <c r="A187" s="141"/>
      <c r="B187" s="145"/>
      <c r="C187" s="592" t="s">
        <v>69</v>
      </c>
      <c r="D187" s="592"/>
      <c r="E187" s="592"/>
      <c r="F187" s="592"/>
      <c r="G187" s="592"/>
      <c r="H187" s="592"/>
      <c r="I187" s="592"/>
      <c r="J187" s="592"/>
      <c r="K187" s="592"/>
      <c r="L187" s="592"/>
      <c r="M187" s="592"/>
      <c r="N187" s="592"/>
      <c r="O187" s="592"/>
    </row>
    <row r="188" spans="1:15" ht="12.75">
      <c r="A188" s="141"/>
      <c r="B188" s="141"/>
      <c r="C188" s="590" t="s">
        <v>83</v>
      </c>
      <c r="D188" s="590"/>
      <c r="E188" s="590"/>
      <c r="F188" s="590"/>
      <c r="G188" s="590"/>
      <c r="H188" s="590"/>
      <c r="I188" s="590"/>
      <c r="J188" s="590"/>
      <c r="K188" s="590"/>
      <c r="L188" s="590"/>
      <c r="M188" s="590"/>
      <c r="N188" s="590"/>
      <c r="O188" s="590"/>
    </row>
    <row r="189" spans="1:15" ht="12.75">
      <c r="A189" s="141"/>
      <c r="B189" s="141"/>
      <c r="C189" s="590"/>
      <c r="D189" s="590"/>
      <c r="E189" s="590"/>
      <c r="F189" s="590"/>
      <c r="G189" s="590"/>
      <c r="H189" s="590"/>
      <c r="I189" s="590"/>
      <c r="J189" s="590"/>
      <c r="K189" s="590"/>
      <c r="L189" s="590"/>
      <c r="M189" s="590"/>
      <c r="N189" s="590"/>
      <c r="O189" s="590"/>
    </row>
    <row r="190" spans="1:15" ht="12.75">
      <c r="A190" s="141"/>
      <c r="B190" s="145"/>
      <c r="C190" s="592" t="s">
        <v>71</v>
      </c>
      <c r="D190" s="592"/>
      <c r="E190" s="592"/>
      <c r="F190" s="592"/>
      <c r="G190" s="592"/>
      <c r="H190" s="592"/>
      <c r="I190" s="592"/>
      <c r="J190" s="592"/>
      <c r="K190" s="592"/>
      <c r="L190" s="592"/>
      <c r="M190" s="592"/>
      <c r="N190" s="592"/>
      <c r="O190" s="592"/>
    </row>
    <row r="191" spans="1:15" ht="25.5" customHeight="1">
      <c r="A191" s="141"/>
      <c r="B191" s="141"/>
      <c r="C191" s="590" t="s">
        <v>46</v>
      </c>
      <c r="D191" s="590"/>
      <c r="E191" s="590"/>
      <c r="F191" s="590"/>
      <c r="G191" s="590"/>
      <c r="H191" s="590"/>
      <c r="I191" s="590"/>
      <c r="J191" s="590"/>
      <c r="K191" s="590"/>
      <c r="L191" s="590"/>
      <c r="M191" s="590"/>
      <c r="N191" s="590"/>
      <c r="O191" s="590"/>
    </row>
    <row r="192" spans="1:15" ht="12.75">
      <c r="A192" s="141"/>
      <c r="B192" s="141"/>
      <c r="C192" s="590"/>
      <c r="D192" s="590"/>
      <c r="E192" s="590"/>
      <c r="F192" s="590"/>
      <c r="G192" s="590"/>
      <c r="H192" s="590"/>
      <c r="I192" s="590"/>
      <c r="J192" s="590"/>
      <c r="K192" s="590"/>
      <c r="L192" s="590"/>
      <c r="M192" s="590"/>
      <c r="N192" s="590"/>
      <c r="O192" s="590"/>
    </row>
    <row r="193" spans="1:15" ht="25.5" customHeight="1">
      <c r="A193" s="141"/>
      <c r="B193" s="141"/>
      <c r="C193" s="590" t="s">
        <v>47</v>
      </c>
      <c r="D193" s="590"/>
      <c r="E193" s="590"/>
      <c r="F193" s="590"/>
      <c r="G193" s="590"/>
      <c r="H193" s="590"/>
      <c r="I193" s="590"/>
      <c r="J193" s="590"/>
      <c r="K193" s="590"/>
      <c r="L193" s="590"/>
      <c r="M193" s="590"/>
      <c r="N193" s="590"/>
      <c r="O193" s="590"/>
    </row>
    <row r="194" spans="1:15" ht="12.75">
      <c r="A194" s="141"/>
      <c r="B194" s="141"/>
      <c r="C194" s="590"/>
      <c r="D194" s="590"/>
      <c r="E194" s="590"/>
      <c r="F194" s="590"/>
      <c r="G194" s="590"/>
      <c r="H194" s="590"/>
      <c r="I194" s="590"/>
      <c r="J194" s="590"/>
      <c r="K194" s="590"/>
      <c r="L194" s="590"/>
      <c r="M194" s="590"/>
      <c r="N194" s="590"/>
      <c r="O194" s="590"/>
    </row>
    <row r="195" spans="1:15" ht="12.75">
      <c r="A195" s="141"/>
      <c r="B195" s="145"/>
      <c r="C195" s="592" t="s">
        <v>70</v>
      </c>
      <c r="D195" s="592"/>
      <c r="E195" s="592"/>
      <c r="F195" s="592"/>
      <c r="G195" s="592"/>
      <c r="H195" s="592"/>
      <c r="I195" s="592"/>
      <c r="J195" s="592"/>
      <c r="K195" s="592"/>
      <c r="L195" s="592"/>
      <c r="M195" s="592"/>
      <c r="N195" s="592"/>
      <c r="O195" s="592"/>
    </row>
    <row r="196" spans="1:15" ht="25.5" customHeight="1">
      <c r="A196" s="141"/>
      <c r="B196" s="141"/>
      <c r="C196" s="590" t="s">
        <v>48</v>
      </c>
      <c r="D196" s="590"/>
      <c r="E196" s="590"/>
      <c r="F196" s="590"/>
      <c r="G196" s="590"/>
      <c r="H196" s="590"/>
      <c r="I196" s="590"/>
      <c r="J196" s="590"/>
      <c r="K196" s="590"/>
      <c r="L196" s="590"/>
      <c r="M196" s="590"/>
      <c r="N196" s="590"/>
      <c r="O196" s="590"/>
    </row>
    <row r="197" spans="1:15" ht="12.75">
      <c r="A197" s="141"/>
      <c r="B197" s="141"/>
      <c r="C197" s="590"/>
      <c r="D197" s="590"/>
      <c r="E197" s="590"/>
      <c r="F197" s="590"/>
      <c r="G197" s="590"/>
      <c r="H197" s="590"/>
      <c r="I197" s="590"/>
      <c r="J197" s="590"/>
      <c r="K197" s="590"/>
      <c r="L197" s="590"/>
      <c r="M197" s="590"/>
      <c r="N197" s="590"/>
      <c r="O197" s="590"/>
    </row>
    <row r="198" spans="1:15" ht="12.75">
      <c r="A198" s="141"/>
      <c r="B198" s="145"/>
      <c r="C198" s="592" t="s">
        <v>72</v>
      </c>
      <c r="D198" s="592"/>
      <c r="E198" s="592"/>
      <c r="F198" s="592"/>
      <c r="G198" s="592"/>
      <c r="H198" s="592"/>
      <c r="I198" s="592"/>
      <c r="J198" s="592"/>
      <c r="K198" s="592"/>
      <c r="L198" s="592"/>
      <c r="M198" s="592"/>
      <c r="N198" s="592"/>
      <c r="O198" s="592"/>
    </row>
    <row r="199" spans="1:15" ht="25.5" customHeight="1">
      <c r="A199" s="141"/>
      <c r="B199" s="141"/>
      <c r="C199" s="590" t="s">
        <v>49</v>
      </c>
      <c r="D199" s="590"/>
      <c r="E199" s="590"/>
      <c r="F199" s="590"/>
      <c r="G199" s="590"/>
      <c r="H199" s="590"/>
      <c r="I199" s="590"/>
      <c r="J199" s="590"/>
      <c r="K199" s="590"/>
      <c r="L199" s="590"/>
      <c r="M199" s="590"/>
      <c r="N199" s="590"/>
      <c r="O199" s="590"/>
    </row>
    <row r="200" spans="1:15" ht="12.75">
      <c r="A200" s="141"/>
      <c r="B200" s="141"/>
      <c r="C200" s="590"/>
      <c r="D200" s="590"/>
      <c r="E200" s="590"/>
      <c r="F200" s="590"/>
      <c r="G200" s="590"/>
      <c r="H200" s="590"/>
      <c r="I200" s="590"/>
      <c r="J200" s="590"/>
      <c r="K200" s="590"/>
      <c r="L200" s="590"/>
      <c r="M200" s="590"/>
      <c r="N200" s="590"/>
      <c r="O200" s="590"/>
    </row>
    <row r="201" spans="1:15" ht="12.75">
      <c r="A201" s="141"/>
      <c r="B201" s="145"/>
      <c r="C201" s="592" t="s">
        <v>73</v>
      </c>
      <c r="D201" s="592"/>
      <c r="E201" s="592"/>
      <c r="F201" s="592"/>
      <c r="G201" s="592"/>
      <c r="H201" s="592"/>
      <c r="I201" s="592"/>
      <c r="J201" s="592"/>
      <c r="K201" s="592"/>
      <c r="L201" s="592"/>
      <c r="M201" s="592"/>
      <c r="N201" s="592"/>
      <c r="O201" s="592"/>
    </row>
    <row r="202" spans="1:15" ht="76.5" customHeight="1">
      <c r="A202" s="141"/>
      <c r="B202" s="141"/>
      <c r="C202" s="590" t="s">
        <v>50</v>
      </c>
      <c r="D202" s="590"/>
      <c r="E202" s="590"/>
      <c r="F202" s="590"/>
      <c r="G202" s="590"/>
      <c r="H202" s="590"/>
      <c r="I202" s="590"/>
      <c r="J202" s="590"/>
      <c r="K202" s="590"/>
      <c r="L202" s="590"/>
      <c r="M202" s="590"/>
      <c r="N202" s="590"/>
      <c r="O202" s="590"/>
    </row>
    <row r="203" spans="1:15" ht="12.75">
      <c r="A203" s="141"/>
      <c r="B203" s="141"/>
      <c r="C203" s="590"/>
      <c r="D203" s="590"/>
      <c r="E203" s="590"/>
      <c r="F203" s="590"/>
      <c r="G203" s="590"/>
      <c r="H203" s="590"/>
      <c r="I203" s="590"/>
      <c r="J203" s="590"/>
      <c r="K203" s="590"/>
      <c r="L203" s="590"/>
      <c r="M203" s="590"/>
      <c r="N203" s="590"/>
      <c r="O203" s="590"/>
    </row>
    <row r="204" spans="1:15" ht="38.25" customHeight="1">
      <c r="A204" s="141"/>
      <c r="B204" s="141"/>
      <c r="C204" s="590" t="s">
        <v>80</v>
      </c>
      <c r="D204" s="590"/>
      <c r="E204" s="590"/>
      <c r="F204" s="590"/>
      <c r="G204" s="590"/>
      <c r="H204" s="590"/>
      <c r="I204" s="590"/>
      <c r="J204" s="590"/>
      <c r="K204" s="590"/>
      <c r="L204" s="590"/>
      <c r="M204" s="590"/>
      <c r="N204" s="590"/>
      <c r="O204" s="590"/>
    </row>
    <row r="205" spans="1:15" ht="12.75">
      <c r="A205" s="141"/>
      <c r="B205" s="141"/>
      <c r="C205" s="590"/>
      <c r="D205" s="590"/>
      <c r="E205" s="590"/>
      <c r="F205" s="590"/>
      <c r="G205" s="590"/>
      <c r="H205" s="590"/>
      <c r="I205" s="590"/>
      <c r="J205" s="590"/>
      <c r="K205" s="590"/>
      <c r="L205" s="590"/>
      <c r="M205" s="590"/>
      <c r="N205" s="590"/>
      <c r="O205" s="590"/>
    </row>
    <row r="206" spans="1:15" ht="12.75">
      <c r="A206" s="141"/>
      <c r="B206" s="145"/>
      <c r="C206" s="592" t="s">
        <v>74</v>
      </c>
      <c r="D206" s="592"/>
      <c r="E206" s="592"/>
      <c r="F206" s="592"/>
      <c r="G206" s="592"/>
      <c r="H206" s="592"/>
      <c r="I206" s="592"/>
      <c r="J206" s="592"/>
      <c r="K206" s="592"/>
      <c r="L206" s="592"/>
      <c r="M206" s="592"/>
      <c r="N206" s="592"/>
      <c r="O206" s="592"/>
    </row>
    <row r="207" spans="1:15" ht="12.75">
      <c r="A207" s="141"/>
      <c r="B207" s="141"/>
      <c r="C207" s="590" t="s">
        <v>82</v>
      </c>
      <c r="D207" s="590"/>
      <c r="E207" s="590"/>
      <c r="F207" s="590"/>
      <c r="G207" s="590"/>
      <c r="H207" s="590"/>
      <c r="I207" s="590"/>
      <c r="J207" s="590"/>
      <c r="K207" s="590"/>
      <c r="L207" s="590"/>
      <c r="M207" s="590"/>
      <c r="N207" s="590"/>
      <c r="O207" s="590"/>
    </row>
    <row r="208" spans="1:15" ht="12.75">
      <c r="A208" s="141"/>
      <c r="B208" s="141"/>
      <c r="C208" s="590"/>
      <c r="D208" s="590"/>
      <c r="E208" s="590"/>
      <c r="F208" s="590"/>
      <c r="G208" s="590"/>
      <c r="H208" s="590"/>
      <c r="I208" s="590"/>
      <c r="J208" s="590"/>
      <c r="K208" s="590"/>
      <c r="L208" s="590"/>
      <c r="M208" s="590"/>
      <c r="N208" s="590"/>
      <c r="O208" s="590"/>
    </row>
    <row r="209" spans="1:15" ht="12.75">
      <c r="A209" s="141"/>
      <c r="B209" s="145"/>
      <c r="C209" s="592" t="s">
        <v>75</v>
      </c>
      <c r="D209" s="592"/>
      <c r="E209" s="592"/>
      <c r="F209" s="592"/>
      <c r="G209" s="592"/>
      <c r="H209" s="592"/>
      <c r="I209" s="592"/>
      <c r="J209" s="592"/>
      <c r="K209" s="592"/>
      <c r="L209" s="592"/>
      <c r="M209" s="592"/>
      <c r="N209" s="592"/>
      <c r="O209" s="592"/>
    </row>
    <row r="210" spans="1:15" ht="25.5" customHeight="1">
      <c r="A210" s="141"/>
      <c r="B210" s="141"/>
      <c r="C210" s="590" t="s">
        <v>51</v>
      </c>
      <c r="D210" s="590"/>
      <c r="E210" s="590"/>
      <c r="F210" s="590"/>
      <c r="G210" s="590"/>
      <c r="H210" s="590"/>
      <c r="I210" s="590"/>
      <c r="J210" s="590"/>
      <c r="K210" s="590"/>
      <c r="L210" s="590"/>
      <c r="M210" s="590"/>
      <c r="N210" s="590"/>
      <c r="O210" s="590"/>
    </row>
    <row r="211" spans="1:15" ht="12.75">
      <c r="A211" s="141"/>
      <c r="B211" s="141"/>
      <c r="C211" s="590"/>
      <c r="D211" s="590"/>
      <c r="E211" s="590"/>
      <c r="F211" s="590"/>
      <c r="G211" s="590"/>
      <c r="H211" s="590"/>
      <c r="I211" s="590"/>
      <c r="J211" s="590"/>
      <c r="K211" s="590"/>
      <c r="L211" s="590"/>
      <c r="M211" s="590"/>
      <c r="N211" s="590"/>
      <c r="O211" s="590"/>
    </row>
  </sheetData>
  <sheetProtection password="C482" sheet="1" objects="1" scenarios="1"/>
  <mergeCells count="211">
    <mergeCell ref="B10:O10"/>
    <mergeCell ref="B4:O4"/>
    <mergeCell ref="B8:O8"/>
    <mergeCell ref="B5:O5"/>
    <mergeCell ref="B9:O9"/>
    <mergeCell ref="B7:O7"/>
    <mergeCell ref="B6:O6"/>
    <mergeCell ref="B15:O15"/>
    <mergeCell ref="B16:O16"/>
    <mergeCell ref="B17:O17"/>
    <mergeCell ref="B11:O11"/>
    <mergeCell ref="B25:O25"/>
    <mergeCell ref="B26:O26"/>
    <mergeCell ref="C28:O28"/>
    <mergeCell ref="C27:O27"/>
    <mergeCell ref="C29:O29"/>
    <mergeCell ref="C46:O46"/>
    <mergeCell ref="C30:O30"/>
    <mergeCell ref="C31:O31"/>
    <mergeCell ref="C32:O32"/>
    <mergeCell ref="C33:O33"/>
    <mergeCell ref="C34:O34"/>
    <mergeCell ref="C37:O37"/>
    <mergeCell ref="B38:O38"/>
    <mergeCell ref="C36:O36"/>
    <mergeCell ref="C35:O35"/>
    <mergeCell ref="B39:O39"/>
    <mergeCell ref="C40:O40"/>
    <mergeCell ref="C41:O41"/>
    <mergeCell ref="C44:O44"/>
    <mergeCell ref="C43:O43"/>
    <mergeCell ref="C42:O42"/>
    <mergeCell ref="C45:O45"/>
    <mergeCell ref="C48:O48"/>
    <mergeCell ref="C47:O47"/>
    <mergeCell ref="C50:O50"/>
    <mergeCell ref="C49:O49"/>
    <mergeCell ref="C51:O51"/>
    <mergeCell ref="C52:O52"/>
    <mergeCell ref="C53:O53"/>
    <mergeCell ref="C54:O54"/>
    <mergeCell ref="C55:O55"/>
    <mergeCell ref="C56:O56"/>
    <mergeCell ref="C57:O57"/>
    <mergeCell ref="C58:O58"/>
    <mergeCell ref="C59:O59"/>
    <mergeCell ref="C60:O60"/>
    <mergeCell ref="C61:O61"/>
    <mergeCell ref="C62:O62"/>
    <mergeCell ref="C63:O63"/>
    <mergeCell ref="C64:O64"/>
    <mergeCell ref="C65:O65"/>
    <mergeCell ref="C66:O66"/>
    <mergeCell ref="C67:O67"/>
    <mergeCell ref="C70:O70"/>
    <mergeCell ref="B68:O68"/>
    <mergeCell ref="B69:O69"/>
    <mergeCell ref="C71:O71"/>
    <mergeCell ref="C72:O72"/>
    <mergeCell ref="C73:O73"/>
    <mergeCell ref="C74:O74"/>
    <mergeCell ref="C75:O75"/>
    <mergeCell ref="C76:O76"/>
    <mergeCell ref="C77:O77"/>
    <mergeCell ref="B86:O86"/>
    <mergeCell ref="B87:O87"/>
    <mergeCell ref="C88:O88"/>
    <mergeCell ref="C78:O78"/>
    <mergeCell ref="C79:O79"/>
    <mergeCell ref="C84:O84"/>
    <mergeCell ref="C85:O85"/>
    <mergeCell ref="C80:O80"/>
    <mergeCell ref="C81:O81"/>
    <mergeCell ref="C82:O82"/>
    <mergeCell ref="C83:O83"/>
    <mergeCell ref="C89:O89"/>
    <mergeCell ref="C90:O90"/>
    <mergeCell ref="C98:O98"/>
    <mergeCell ref="C99:O99"/>
    <mergeCell ref="C92:O92"/>
    <mergeCell ref="C95:O95"/>
    <mergeCell ref="C115:O115"/>
    <mergeCell ref="C116:O116"/>
    <mergeCell ref="C122:O122"/>
    <mergeCell ref="C137:O137"/>
    <mergeCell ref="C132:O132"/>
    <mergeCell ref="C133:O133"/>
    <mergeCell ref="C124:O124"/>
    <mergeCell ref="C136:O136"/>
    <mergeCell ref="C156:O156"/>
    <mergeCell ref="C117:O117"/>
    <mergeCell ref="C118:O118"/>
    <mergeCell ref="C119:O119"/>
    <mergeCell ref="C126:O126"/>
    <mergeCell ref="C127:O127"/>
    <mergeCell ref="C135:O135"/>
    <mergeCell ref="C145:O145"/>
    <mergeCell ref="C120:O120"/>
    <mergeCell ref="C147:O147"/>
    <mergeCell ref="C157:O157"/>
    <mergeCell ref="B158:O158"/>
    <mergeCell ref="A2:O2"/>
    <mergeCell ref="A23:O23"/>
    <mergeCell ref="C93:O93"/>
    <mergeCell ref="C91:O91"/>
    <mergeCell ref="C97:O97"/>
    <mergeCell ref="C94:O94"/>
    <mergeCell ref="C96:O96"/>
    <mergeCell ref="C155:O155"/>
    <mergeCell ref="A1:O1"/>
    <mergeCell ref="B24:O24"/>
    <mergeCell ref="B21:O21"/>
    <mergeCell ref="B20:O20"/>
    <mergeCell ref="B13:O13"/>
    <mergeCell ref="B12:O12"/>
    <mergeCell ref="B3:O3"/>
    <mergeCell ref="B18:O18"/>
    <mergeCell ref="B19:O19"/>
    <mergeCell ref="B14:O14"/>
    <mergeCell ref="C175:O175"/>
    <mergeCell ref="C171:O171"/>
    <mergeCell ref="C172:O172"/>
    <mergeCell ref="C173:O173"/>
    <mergeCell ref="C174:O174"/>
    <mergeCell ref="C183:O183"/>
    <mergeCell ref="C176:O176"/>
    <mergeCell ref="C177:O177"/>
    <mergeCell ref="C178:O178"/>
    <mergeCell ref="C179:O179"/>
    <mergeCell ref="C180:O180"/>
    <mergeCell ref="C181:O181"/>
    <mergeCell ref="C182:O182"/>
    <mergeCell ref="C204:O204"/>
    <mergeCell ref="C189:O189"/>
    <mergeCell ref="C191:O191"/>
    <mergeCell ref="C201:O201"/>
    <mergeCell ref="C202:O202"/>
    <mergeCell ref="C184:O184"/>
    <mergeCell ref="C185:O185"/>
    <mergeCell ref="C186:O186"/>
    <mergeCell ref="C196:O196"/>
    <mergeCell ref="C209:O209"/>
    <mergeCell ref="C195:O195"/>
    <mergeCell ref="C198:O198"/>
    <mergeCell ref="C199:O199"/>
    <mergeCell ref="C200:O200"/>
    <mergeCell ref="C203:O203"/>
    <mergeCell ref="C206:O206"/>
    <mergeCell ref="C207:O207"/>
    <mergeCell ref="C208:O208"/>
    <mergeCell ref="C197:O197"/>
    <mergeCell ref="C210:O210"/>
    <mergeCell ref="C211:O211"/>
    <mergeCell ref="B22:O22"/>
    <mergeCell ref="C190:O190"/>
    <mergeCell ref="C193:O193"/>
    <mergeCell ref="C194:O194"/>
    <mergeCell ref="C192:O192"/>
    <mergeCell ref="C187:O187"/>
    <mergeCell ref="C188:O188"/>
    <mergeCell ref="C205:O205"/>
    <mergeCell ref="C100:O100"/>
    <mergeCell ref="C109:O109"/>
    <mergeCell ref="C101:O101"/>
    <mergeCell ref="C102:O102"/>
    <mergeCell ref="C103:O103"/>
    <mergeCell ref="C104:O104"/>
    <mergeCell ref="C106:O106"/>
    <mergeCell ref="C108:O108"/>
    <mergeCell ref="B110:O110"/>
    <mergeCell ref="C105:O105"/>
    <mergeCell ref="C107:O107"/>
    <mergeCell ref="C125:O125"/>
    <mergeCell ref="C123:O123"/>
    <mergeCell ref="C113:O113"/>
    <mergeCell ref="C121:O121"/>
    <mergeCell ref="B111:O111"/>
    <mergeCell ref="C112:O112"/>
    <mergeCell ref="C114:O114"/>
    <mergeCell ref="C143:O143"/>
    <mergeCell ref="C144:O144"/>
    <mergeCell ref="C146:O146"/>
    <mergeCell ref="C128:O128"/>
    <mergeCell ref="C129:O129"/>
    <mergeCell ref="C130:O130"/>
    <mergeCell ref="C131:O131"/>
    <mergeCell ref="C134:O134"/>
    <mergeCell ref="C142:O142"/>
    <mergeCell ref="C140:O140"/>
    <mergeCell ref="B138:O138"/>
    <mergeCell ref="B139:O139"/>
    <mergeCell ref="C141:O141"/>
    <mergeCell ref="B154:O154"/>
    <mergeCell ref="C150:O150"/>
    <mergeCell ref="C151:O151"/>
    <mergeCell ref="C152:O152"/>
    <mergeCell ref="B148:O148"/>
    <mergeCell ref="B149:O149"/>
    <mergeCell ref="B153:O153"/>
    <mergeCell ref="A159:O159"/>
    <mergeCell ref="B161:O161"/>
    <mergeCell ref="B162:O162"/>
    <mergeCell ref="C163:O163"/>
    <mergeCell ref="B160:O160"/>
    <mergeCell ref="C164:O164"/>
    <mergeCell ref="B169:O169"/>
    <mergeCell ref="B170:O170"/>
    <mergeCell ref="C165:O165"/>
    <mergeCell ref="C168:O168"/>
    <mergeCell ref="C167:O167"/>
    <mergeCell ref="C166:O166"/>
  </mergeCells>
  <printOptions/>
  <pageMargins left="0.25" right="0.25" top="1" bottom="1" header="0.5" footer="0.5"/>
  <pageSetup horizontalDpi="600" verticalDpi="600" orientation="portrait" scale="62" r:id="rId1"/>
  <headerFooter alignWithMargins="0">
    <oddHeader>&amp;L&amp;12Effective as of 7/22/2008&amp;C&amp;14State of Tennessee - Department of Human Services&amp;10
&amp;"Arial,Bold"&amp;14Worksheet Instructions</oddHeader>
    <oddFooter>&amp;CWorksheet Instructions - &amp;P</oddFooter>
  </headerFooter>
  <rowBreaks count="3" manualBreakCount="3">
    <brk id="60" max="255" man="1"/>
    <brk id="108" max="15" man="1"/>
    <brk id="156" max="15" man="1"/>
  </rowBreaks>
</worksheet>
</file>

<file path=xl/worksheets/sheet6.xml><?xml version="1.0" encoding="utf-8"?>
<worksheet xmlns="http://schemas.openxmlformats.org/spreadsheetml/2006/main" xmlns:r="http://schemas.openxmlformats.org/officeDocument/2006/relationships">
  <sheetPr codeName="Sheet3"/>
  <dimension ref="A1:L569"/>
  <sheetViews>
    <sheetView zoomScale="75" zoomScaleNormal="75" zoomScalePageLayoutView="0" workbookViewId="0" topLeftCell="A1">
      <selection activeCell="E9" sqref="E9"/>
    </sheetView>
  </sheetViews>
  <sheetFormatPr defaultColWidth="9.140625" defaultRowHeight="12.75"/>
  <cols>
    <col min="1" max="5" width="9.140625" style="151" customWidth="1"/>
    <col min="6" max="6" width="7.421875" style="151" bestFit="1" customWidth="1"/>
    <col min="7" max="12" width="9.140625" style="150" customWidth="1"/>
    <col min="13" max="16384" width="9.140625" style="151" customWidth="1"/>
  </cols>
  <sheetData>
    <row r="1" spans="1:12" ht="12.75" customHeight="1">
      <c r="A1" s="607" t="s">
        <v>90</v>
      </c>
      <c r="B1" s="608"/>
      <c r="C1" s="608"/>
      <c r="D1" s="608"/>
      <c r="E1" s="608"/>
      <c r="F1" s="609"/>
      <c r="H1" s="613" t="s">
        <v>90</v>
      </c>
      <c r="I1" s="613"/>
      <c r="J1" s="613"/>
      <c r="K1" s="613"/>
      <c r="L1" s="613"/>
    </row>
    <row r="2" spans="1:12" ht="13.5" customHeight="1" thickBot="1">
      <c r="A2" s="610" t="s">
        <v>91</v>
      </c>
      <c r="B2" s="611"/>
      <c r="C2" s="611"/>
      <c r="D2" s="611"/>
      <c r="E2" s="611"/>
      <c r="F2" s="612"/>
      <c r="H2" s="614" t="s">
        <v>160</v>
      </c>
      <c r="I2" s="614"/>
      <c r="J2" s="614"/>
      <c r="K2" s="614"/>
      <c r="L2" s="614"/>
    </row>
    <row r="3" spans="1:12" ht="13.5" thickBot="1">
      <c r="A3" s="152" t="s">
        <v>92</v>
      </c>
      <c r="B3" s="153"/>
      <c r="C3" s="153"/>
      <c r="D3" s="153"/>
      <c r="E3" s="153"/>
      <c r="F3" s="153"/>
      <c r="H3" s="615" t="s">
        <v>159</v>
      </c>
      <c r="I3" s="616"/>
      <c r="J3" s="615" t="s">
        <v>161</v>
      </c>
      <c r="K3" s="617"/>
      <c r="L3" s="618"/>
    </row>
    <row r="4" spans="1:12" ht="13.5" thickBot="1">
      <c r="A4" s="154" t="s">
        <v>93</v>
      </c>
      <c r="B4" s="153" t="s">
        <v>94</v>
      </c>
      <c r="C4" s="153" t="s">
        <v>95</v>
      </c>
      <c r="D4" s="153" t="s">
        <v>96</v>
      </c>
      <c r="E4" s="153" t="s">
        <v>97</v>
      </c>
      <c r="F4" s="153" t="s">
        <v>98</v>
      </c>
      <c r="H4" s="615">
        <v>1</v>
      </c>
      <c r="I4" s="616"/>
      <c r="J4" s="619">
        <v>0.0681</v>
      </c>
      <c r="K4" s="619"/>
      <c r="L4" s="619"/>
    </row>
    <row r="5" spans="1:12" ht="13.5" thickBot="1">
      <c r="A5" s="154" t="s">
        <v>99</v>
      </c>
      <c r="B5" s="153" t="s">
        <v>100</v>
      </c>
      <c r="C5" s="153" t="s">
        <v>84</v>
      </c>
      <c r="D5" s="153" t="s">
        <v>84</v>
      </c>
      <c r="E5" s="153" t="s">
        <v>84</v>
      </c>
      <c r="F5" s="153" t="s">
        <v>84</v>
      </c>
      <c r="H5" s="615">
        <v>2</v>
      </c>
      <c r="I5" s="616"/>
      <c r="J5" s="619">
        <v>0.0722</v>
      </c>
      <c r="K5" s="619"/>
      <c r="L5" s="619"/>
    </row>
    <row r="6" spans="1:12" ht="13.5" thickBot="1">
      <c r="A6" s="155" t="s">
        <v>101</v>
      </c>
      <c r="B6" s="156"/>
      <c r="C6" s="156"/>
      <c r="D6" s="156"/>
      <c r="E6" s="156"/>
      <c r="F6" s="156"/>
      <c r="H6" s="615">
        <v>3</v>
      </c>
      <c r="I6" s="616"/>
      <c r="J6" s="619">
        <v>0.0777</v>
      </c>
      <c r="K6" s="619"/>
      <c r="L6" s="619"/>
    </row>
    <row r="7" spans="1:12" ht="13.5" thickBot="1">
      <c r="A7" s="157">
        <v>150</v>
      </c>
      <c r="B7" s="158">
        <v>100</v>
      </c>
      <c r="C7" s="159">
        <v>100</v>
      </c>
      <c r="D7" s="159">
        <v>100</v>
      </c>
      <c r="E7" s="159">
        <v>100</v>
      </c>
      <c r="F7" s="159">
        <v>100</v>
      </c>
      <c r="H7" s="615">
        <v>4</v>
      </c>
      <c r="I7" s="616"/>
      <c r="J7" s="619">
        <v>0.0805</v>
      </c>
      <c r="K7" s="619"/>
      <c r="L7" s="619"/>
    </row>
    <row r="8" spans="1:12" ht="13.5" thickBot="1">
      <c r="A8" s="157">
        <v>200</v>
      </c>
      <c r="B8" s="160">
        <v>100</v>
      </c>
      <c r="C8" s="159">
        <v>100</v>
      </c>
      <c r="D8" s="159">
        <v>100</v>
      </c>
      <c r="E8" s="159">
        <v>100</v>
      </c>
      <c r="F8" s="159">
        <v>100</v>
      </c>
      <c r="H8" s="615">
        <v>5</v>
      </c>
      <c r="I8" s="616"/>
      <c r="J8" s="619">
        <v>0.0866</v>
      </c>
      <c r="K8" s="619"/>
      <c r="L8" s="619"/>
    </row>
    <row r="9" spans="1:6" ht="13.5" thickBot="1">
      <c r="A9" s="157">
        <v>250</v>
      </c>
      <c r="B9" s="160">
        <v>100</v>
      </c>
      <c r="C9" s="159">
        <v>100</v>
      </c>
      <c r="D9" s="159">
        <v>100</v>
      </c>
      <c r="E9" s="159">
        <v>110</v>
      </c>
      <c r="F9" s="159">
        <v>121</v>
      </c>
    </row>
    <row r="10" spans="1:12" ht="13.5" thickBot="1">
      <c r="A10" s="157">
        <v>300</v>
      </c>
      <c r="B10" s="160">
        <v>100</v>
      </c>
      <c r="C10" s="159">
        <v>102</v>
      </c>
      <c r="D10" s="159">
        <v>119</v>
      </c>
      <c r="E10" s="159">
        <v>132</v>
      </c>
      <c r="F10" s="159">
        <v>146</v>
      </c>
      <c r="H10" s="613" t="s">
        <v>90</v>
      </c>
      <c r="I10" s="613"/>
      <c r="J10" s="613"/>
      <c r="K10" s="613"/>
      <c r="L10" s="613"/>
    </row>
    <row r="11" spans="1:12" ht="13.5" thickBot="1">
      <c r="A11" s="157">
        <v>350</v>
      </c>
      <c r="B11" s="160">
        <v>100</v>
      </c>
      <c r="C11" s="159">
        <v>119</v>
      </c>
      <c r="D11" s="159">
        <v>139</v>
      </c>
      <c r="E11" s="159">
        <v>154</v>
      </c>
      <c r="F11" s="159">
        <v>170</v>
      </c>
      <c r="H11" s="614" t="s">
        <v>162</v>
      </c>
      <c r="I11" s="614"/>
      <c r="J11" s="614"/>
      <c r="K11" s="614"/>
      <c r="L11" s="614"/>
    </row>
    <row r="12" spans="1:12" ht="13.5" thickBot="1">
      <c r="A12" s="157">
        <v>400</v>
      </c>
      <c r="B12" s="160">
        <v>100</v>
      </c>
      <c r="C12" s="159">
        <v>136</v>
      </c>
      <c r="D12" s="159">
        <v>158</v>
      </c>
      <c r="E12" s="159">
        <v>176</v>
      </c>
      <c r="F12" s="159">
        <v>194</v>
      </c>
      <c r="H12" s="620" t="s">
        <v>159</v>
      </c>
      <c r="I12" s="620"/>
      <c r="J12" s="620" t="s">
        <v>163</v>
      </c>
      <c r="K12" s="620"/>
      <c r="L12" s="620"/>
    </row>
    <row r="13" spans="1:12" ht="13.5" thickBot="1">
      <c r="A13" s="157">
        <v>450</v>
      </c>
      <c r="B13" s="160">
        <v>108</v>
      </c>
      <c r="C13" s="159">
        <v>153</v>
      </c>
      <c r="D13" s="159">
        <v>178</v>
      </c>
      <c r="E13" s="159">
        <v>199</v>
      </c>
      <c r="F13" s="159">
        <v>218</v>
      </c>
      <c r="H13" s="620">
        <v>1</v>
      </c>
      <c r="I13" s="620"/>
      <c r="J13" s="620">
        <v>2100</v>
      </c>
      <c r="K13" s="620"/>
      <c r="L13" s="620"/>
    </row>
    <row r="14" spans="1:12" ht="13.5" thickBot="1">
      <c r="A14" s="157">
        <v>500</v>
      </c>
      <c r="B14" s="160">
        <v>119</v>
      </c>
      <c r="C14" s="159">
        <v>169</v>
      </c>
      <c r="D14" s="159">
        <v>197</v>
      </c>
      <c r="E14" s="159">
        <v>220</v>
      </c>
      <c r="F14" s="159">
        <v>242</v>
      </c>
      <c r="H14" s="620">
        <v>2</v>
      </c>
      <c r="I14" s="620"/>
      <c r="J14" s="620">
        <v>3200</v>
      </c>
      <c r="K14" s="620"/>
      <c r="L14" s="620"/>
    </row>
    <row r="15" spans="1:12" ht="13.5" thickBot="1">
      <c r="A15" s="157">
        <v>550</v>
      </c>
      <c r="B15" s="160">
        <v>130</v>
      </c>
      <c r="C15" s="159">
        <v>184</v>
      </c>
      <c r="D15" s="159">
        <v>215</v>
      </c>
      <c r="E15" s="159">
        <v>239</v>
      </c>
      <c r="F15" s="159">
        <v>263</v>
      </c>
      <c r="H15" s="620">
        <v>3</v>
      </c>
      <c r="I15" s="620"/>
      <c r="J15" s="620">
        <v>4100</v>
      </c>
      <c r="K15" s="620"/>
      <c r="L15" s="620"/>
    </row>
    <row r="16" spans="1:12" ht="13.5" thickBot="1">
      <c r="A16" s="157">
        <v>600</v>
      </c>
      <c r="B16" s="160">
        <v>140</v>
      </c>
      <c r="C16" s="159">
        <v>199</v>
      </c>
      <c r="D16" s="159">
        <v>232</v>
      </c>
      <c r="E16" s="159">
        <v>259</v>
      </c>
      <c r="F16" s="159">
        <v>285</v>
      </c>
      <c r="H16" s="620">
        <v>4</v>
      </c>
      <c r="I16" s="620"/>
      <c r="J16" s="620">
        <v>4600</v>
      </c>
      <c r="K16" s="620"/>
      <c r="L16" s="620"/>
    </row>
    <row r="17" spans="1:12" ht="13.5" thickBot="1">
      <c r="A17" s="157">
        <v>650</v>
      </c>
      <c r="B17" s="160">
        <v>151</v>
      </c>
      <c r="C17" s="159">
        <v>214</v>
      </c>
      <c r="D17" s="159">
        <v>250</v>
      </c>
      <c r="E17" s="159">
        <v>279</v>
      </c>
      <c r="F17" s="159">
        <v>307</v>
      </c>
      <c r="H17" s="620">
        <v>5</v>
      </c>
      <c r="I17" s="620"/>
      <c r="J17" s="620">
        <v>5000</v>
      </c>
      <c r="K17" s="620"/>
      <c r="L17" s="620"/>
    </row>
    <row r="18" spans="1:6" ht="13.5" thickBot="1">
      <c r="A18" s="157">
        <v>700</v>
      </c>
      <c r="B18" s="160">
        <v>162</v>
      </c>
      <c r="C18" s="159">
        <v>230</v>
      </c>
      <c r="D18" s="159">
        <v>268</v>
      </c>
      <c r="E18" s="159">
        <v>298</v>
      </c>
      <c r="F18" s="159">
        <v>328</v>
      </c>
    </row>
    <row r="19" spans="1:6" ht="13.5" thickBot="1">
      <c r="A19" s="157">
        <v>750</v>
      </c>
      <c r="B19" s="160">
        <v>172</v>
      </c>
      <c r="C19" s="159">
        <v>245</v>
      </c>
      <c r="D19" s="159">
        <v>285</v>
      </c>
      <c r="E19" s="159">
        <v>318</v>
      </c>
      <c r="F19" s="159">
        <v>350</v>
      </c>
    </row>
    <row r="20" spans="1:6" ht="13.5" thickBot="1">
      <c r="A20" s="157">
        <v>800</v>
      </c>
      <c r="B20" s="160">
        <v>183</v>
      </c>
      <c r="C20" s="159">
        <v>259</v>
      </c>
      <c r="D20" s="159">
        <v>302</v>
      </c>
      <c r="E20" s="159">
        <v>337</v>
      </c>
      <c r="F20" s="159">
        <v>371</v>
      </c>
    </row>
    <row r="21" spans="1:6" ht="13.5" thickBot="1">
      <c r="A21" s="157">
        <v>850</v>
      </c>
      <c r="B21" s="160">
        <v>193</v>
      </c>
      <c r="C21" s="159">
        <v>274</v>
      </c>
      <c r="D21" s="159">
        <v>319</v>
      </c>
      <c r="E21" s="159">
        <v>356</v>
      </c>
      <c r="F21" s="159">
        <v>392</v>
      </c>
    </row>
    <row r="22" spans="1:6" ht="13.5" thickBot="1">
      <c r="A22" s="157">
        <v>900</v>
      </c>
      <c r="B22" s="160">
        <v>204</v>
      </c>
      <c r="C22" s="159">
        <v>289</v>
      </c>
      <c r="D22" s="159">
        <v>336</v>
      </c>
      <c r="E22" s="159">
        <v>375</v>
      </c>
      <c r="F22" s="159">
        <v>413</v>
      </c>
    </row>
    <row r="23" spans="1:6" ht="13.5" thickBot="1">
      <c r="A23" s="157">
        <v>950</v>
      </c>
      <c r="B23" s="160">
        <v>215</v>
      </c>
      <c r="C23" s="159">
        <v>304</v>
      </c>
      <c r="D23" s="159">
        <v>353</v>
      </c>
      <c r="E23" s="159">
        <v>394</v>
      </c>
      <c r="F23" s="159">
        <v>434</v>
      </c>
    </row>
    <row r="24" spans="1:6" ht="13.5" thickBot="1">
      <c r="A24" s="157">
        <v>1000</v>
      </c>
      <c r="B24" s="160">
        <v>225</v>
      </c>
      <c r="C24" s="159">
        <v>319</v>
      </c>
      <c r="D24" s="159">
        <v>371</v>
      </c>
      <c r="E24" s="159">
        <v>413</v>
      </c>
      <c r="F24" s="159">
        <v>454</v>
      </c>
    </row>
    <row r="25" spans="1:6" ht="13.5" thickBot="1">
      <c r="A25" s="157">
        <v>1050</v>
      </c>
      <c r="B25" s="160">
        <v>236</v>
      </c>
      <c r="C25" s="159">
        <v>333</v>
      </c>
      <c r="D25" s="159">
        <v>388</v>
      </c>
      <c r="E25" s="159">
        <v>432</v>
      </c>
      <c r="F25" s="159">
        <v>475</v>
      </c>
    </row>
    <row r="26" spans="1:6" ht="13.5" thickBot="1">
      <c r="A26" s="157">
        <v>1100</v>
      </c>
      <c r="B26" s="160">
        <v>246</v>
      </c>
      <c r="C26" s="159">
        <v>348</v>
      </c>
      <c r="D26" s="159">
        <v>404</v>
      </c>
      <c r="E26" s="159">
        <v>450</v>
      </c>
      <c r="F26" s="159">
        <v>495</v>
      </c>
    </row>
    <row r="27" spans="1:6" ht="13.5" thickBot="1">
      <c r="A27" s="157">
        <v>1150</v>
      </c>
      <c r="B27" s="160">
        <v>256</v>
      </c>
      <c r="C27" s="159">
        <v>362</v>
      </c>
      <c r="D27" s="159">
        <v>420</v>
      </c>
      <c r="E27" s="159">
        <v>468</v>
      </c>
      <c r="F27" s="159">
        <v>515</v>
      </c>
    </row>
    <row r="28" spans="1:6" ht="13.5" thickBot="1">
      <c r="A28" s="157">
        <v>1200</v>
      </c>
      <c r="B28" s="161">
        <v>266</v>
      </c>
      <c r="C28" s="162">
        <v>375</v>
      </c>
      <c r="D28" s="162">
        <v>436</v>
      </c>
      <c r="E28" s="162">
        <v>486</v>
      </c>
      <c r="F28" s="162">
        <v>535</v>
      </c>
    </row>
    <row r="29" spans="1:6" ht="13.5" thickBot="1">
      <c r="A29" s="157">
        <v>1250</v>
      </c>
      <c r="B29" s="161">
        <v>275</v>
      </c>
      <c r="C29" s="162">
        <v>389</v>
      </c>
      <c r="D29" s="162">
        <v>452</v>
      </c>
      <c r="E29" s="162">
        <v>504</v>
      </c>
      <c r="F29" s="162">
        <v>554</v>
      </c>
    </row>
    <row r="30" spans="1:6" ht="13.5" thickBot="1">
      <c r="A30" s="157">
        <v>1300</v>
      </c>
      <c r="B30" s="161">
        <v>285</v>
      </c>
      <c r="C30" s="162">
        <v>403</v>
      </c>
      <c r="D30" s="162">
        <v>468</v>
      </c>
      <c r="E30" s="162">
        <v>522</v>
      </c>
      <c r="F30" s="162">
        <v>574</v>
      </c>
    </row>
    <row r="31" spans="1:6" ht="13.5" thickBot="1">
      <c r="A31" s="157">
        <v>1350</v>
      </c>
      <c r="B31" s="161">
        <v>295</v>
      </c>
      <c r="C31" s="162">
        <v>417</v>
      </c>
      <c r="D31" s="162">
        <v>484</v>
      </c>
      <c r="E31" s="162">
        <v>540</v>
      </c>
      <c r="F31" s="162">
        <v>594</v>
      </c>
    </row>
    <row r="32" spans="1:6" ht="13.5" thickBot="1">
      <c r="A32" s="157">
        <v>1400</v>
      </c>
      <c r="B32" s="161">
        <v>305</v>
      </c>
      <c r="C32" s="162">
        <v>431</v>
      </c>
      <c r="D32" s="162">
        <v>500</v>
      </c>
      <c r="E32" s="162">
        <v>558</v>
      </c>
      <c r="F32" s="162">
        <v>613</v>
      </c>
    </row>
    <row r="33" spans="1:6" ht="13.5" thickBot="1">
      <c r="A33" s="157">
        <v>1450</v>
      </c>
      <c r="B33" s="161">
        <v>315</v>
      </c>
      <c r="C33" s="162">
        <v>445</v>
      </c>
      <c r="D33" s="162">
        <v>516</v>
      </c>
      <c r="E33" s="162">
        <v>576</v>
      </c>
      <c r="F33" s="162">
        <v>633</v>
      </c>
    </row>
    <row r="34" spans="1:6" ht="13.5" thickBot="1">
      <c r="A34" s="157">
        <v>1500</v>
      </c>
      <c r="B34" s="161">
        <v>325</v>
      </c>
      <c r="C34" s="162">
        <v>459</v>
      </c>
      <c r="D34" s="162">
        <v>532</v>
      </c>
      <c r="E34" s="162">
        <v>593</v>
      </c>
      <c r="F34" s="162">
        <v>653</v>
      </c>
    </row>
    <row r="35" spans="1:6" ht="13.5" thickBot="1">
      <c r="A35" s="157">
        <v>1550</v>
      </c>
      <c r="B35" s="161">
        <v>335</v>
      </c>
      <c r="C35" s="162">
        <v>473</v>
      </c>
      <c r="D35" s="162">
        <v>548</v>
      </c>
      <c r="E35" s="162">
        <v>611</v>
      </c>
      <c r="F35" s="162">
        <v>672</v>
      </c>
    </row>
    <row r="36" spans="1:6" ht="13.5" thickBot="1">
      <c r="A36" s="157">
        <v>1600</v>
      </c>
      <c r="B36" s="161">
        <v>345</v>
      </c>
      <c r="C36" s="162">
        <v>487</v>
      </c>
      <c r="D36" s="162">
        <v>564</v>
      </c>
      <c r="E36" s="162">
        <v>629</v>
      </c>
      <c r="F36" s="162">
        <v>692</v>
      </c>
    </row>
    <row r="37" spans="1:6" ht="13.5" thickBot="1">
      <c r="A37" s="157">
        <v>1650</v>
      </c>
      <c r="B37" s="161">
        <v>355</v>
      </c>
      <c r="C37" s="162">
        <v>500</v>
      </c>
      <c r="D37" s="162">
        <v>580</v>
      </c>
      <c r="E37" s="162">
        <v>647</v>
      </c>
      <c r="F37" s="162">
        <v>712</v>
      </c>
    </row>
    <row r="38" spans="1:6" ht="13.5" thickBot="1">
      <c r="A38" s="157">
        <v>1700</v>
      </c>
      <c r="B38" s="161">
        <v>365</v>
      </c>
      <c r="C38" s="162">
        <v>514</v>
      </c>
      <c r="D38" s="162">
        <v>596</v>
      </c>
      <c r="E38" s="162">
        <v>665</v>
      </c>
      <c r="F38" s="162">
        <v>731</v>
      </c>
    </row>
    <row r="39" spans="1:6" ht="13.5" thickBot="1">
      <c r="A39" s="157">
        <v>1750</v>
      </c>
      <c r="B39" s="161">
        <v>375</v>
      </c>
      <c r="C39" s="162">
        <v>528</v>
      </c>
      <c r="D39" s="162">
        <v>612</v>
      </c>
      <c r="E39" s="162">
        <v>683</v>
      </c>
      <c r="F39" s="162">
        <v>751</v>
      </c>
    </row>
    <row r="40" spans="1:6" ht="13.5" thickBot="1">
      <c r="A40" s="157">
        <v>1800</v>
      </c>
      <c r="B40" s="161">
        <v>384</v>
      </c>
      <c r="C40" s="162">
        <v>542</v>
      </c>
      <c r="D40" s="162">
        <v>628</v>
      </c>
      <c r="E40" s="162">
        <v>701</v>
      </c>
      <c r="F40" s="162">
        <v>771</v>
      </c>
    </row>
    <row r="41" spans="1:6" ht="13.5" thickBot="1">
      <c r="A41" s="157">
        <v>1850</v>
      </c>
      <c r="B41" s="161">
        <v>394</v>
      </c>
      <c r="C41" s="162">
        <v>555</v>
      </c>
      <c r="D41" s="162">
        <v>644</v>
      </c>
      <c r="E41" s="162">
        <v>718</v>
      </c>
      <c r="F41" s="162">
        <v>789</v>
      </c>
    </row>
    <row r="42" spans="1:6" ht="13.5" thickBot="1">
      <c r="A42" s="157">
        <v>1900</v>
      </c>
      <c r="B42" s="161">
        <v>403</v>
      </c>
      <c r="C42" s="162">
        <v>568</v>
      </c>
      <c r="D42" s="162">
        <v>657</v>
      </c>
      <c r="E42" s="162">
        <v>733</v>
      </c>
      <c r="F42" s="162">
        <v>806</v>
      </c>
    </row>
    <row r="43" spans="1:6" ht="13.5" thickBot="1">
      <c r="A43" s="157">
        <v>1950</v>
      </c>
      <c r="B43" s="161">
        <v>412</v>
      </c>
      <c r="C43" s="162">
        <v>580</v>
      </c>
      <c r="D43" s="162">
        <v>671</v>
      </c>
      <c r="E43" s="162">
        <v>748</v>
      </c>
      <c r="F43" s="162">
        <v>823</v>
      </c>
    </row>
    <row r="44" spans="1:6" ht="13.5" thickBot="1">
      <c r="A44" s="157">
        <v>2000</v>
      </c>
      <c r="B44" s="161">
        <v>421</v>
      </c>
      <c r="C44" s="162">
        <v>592</v>
      </c>
      <c r="D44" s="162">
        <v>685</v>
      </c>
      <c r="E44" s="162">
        <v>764</v>
      </c>
      <c r="F44" s="162">
        <v>840</v>
      </c>
    </row>
    <row r="45" spans="1:6" ht="13.5" thickBot="1">
      <c r="A45" s="157">
        <v>2050</v>
      </c>
      <c r="B45" s="161">
        <v>430</v>
      </c>
      <c r="C45" s="162">
        <v>604</v>
      </c>
      <c r="D45" s="162">
        <v>699</v>
      </c>
      <c r="E45" s="162">
        <v>779</v>
      </c>
      <c r="F45" s="162">
        <v>857</v>
      </c>
    </row>
    <row r="46" spans="1:6" ht="13.5" thickBot="1">
      <c r="A46" s="157">
        <v>2100</v>
      </c>
      <c r="B46" s="161">
        <v>439</v>
      </c>
      <c r="C46" s="162">
        <v>616</v>
      </c>
      <c r="D46" s="162">
        <v>713</v>
      </c>
      <c r="E46" s="162">
        <v>795</v>
      </c>
      <c r="F46" s="162">
        <v>874</v>
      </c>
    </row>
    <row r="47" spans="1:6" ht="13.5" thickBot="1">
      <c r="A47" s="157">
        <v>2150</v>
      </c>
      <c r="B47" s="161">
        <v>448</v>
      </c>
      <c r="C47" s="162">
        <v>628</v>
      </c>
      <c r="D47" s="162">
        <v>727</v>
      </c>
      <c r="E47" s="162">
        <v>810</v>
      </c>
      <c r="F47" s="162">
        <v>891</v>
      </c>
    </row>
    <row r="48" spans="1:6" ht="13.5" thickBot="1">
      <c r="A48" s="157">
        <v>2200</v>
      </c>
      <c r="B48" s="161">
        <v>457</v>
      </c>
      <c r="C48" s="162">
        <v>641</v>
      </c>
      <c r="D48" s="162">
        <v>741</v>
      </c>
      <c r="E48" s="162">
        <v>826</v>
      </c>
      <c r="F48" s="162">
        <v>908</v>
      </c>
    </row>
    <row r="49" spans="1:6" ht="13.5" thickBot="1">
      <c r="A49" s="157">
        <v>2250</v>
      </c>
      <c r="B49" s="161">
        <v>466</v>
      </c>
      <c r="C49" s="162">
        <v>653</v>
      </c>
      <c r="D49" s="162">
        <v>754</v>
      </c>
      <c r="E49" s="162">
        <v>841</v>
      </c>
      <c r="F49" s="162">
        <v>925</v>
      </c>
    </row>
    <row r="50" spans="1:6" ht="13.5" thickBot="1">
      <c r="A50" s="157">
        <v>2300</v>
      </c>
      <c r="B50" s="161">
        <v>475</v>
      </c>
      <c r="C50" s="162">
        <v>665</v>
      </c>
      <c r="D50" s="162">
        <v>768</v>
      </c>
      <c r="E50" s="162">
        <v>857</v>
      </c>
      <c r="F50" s="162">
        <v>942</v>
      </c>
    </row>
    <row r="51" spans="1:6" ht="13.5" thickBot="1">
      <c r="A51" s="157">
        <v>2350</v>
      </c>
      <c r="B51" s="161">
        <v>484</v>
      </c>
      <c r="C51" s="162">
        <v>677</v>
      </c>
      <c r="D51" s="162">
        <v>782</v>
      </c>
      <c r="E51" s="162">
        <v>872</v>
      </c>
      <c r="F51" s="162">
        <v>959</v>
      </c>
    </row>
    <row r="52" spans="1:6" ht="13.5" thickBot="1">
      <c r="A52" s="157">
        <v>2400</v>
      </c>
      <c r="B52" s="161">
        <v>493</v>
      </c>
      <c r="C52" s="162">
        <v>689</v>
      </c>
      <c r="D52" s="162">
        <v>796</v>
      </c>
      <c r="E52" s="162">
        <v>887</v>
      </c>
      <c r="F52" s="162">
        <v>976</v>
      </c>
    </row>
    <row r="53" spans="1:6" ht="13.5" thickBot="1">
      <c r="A53" s="157">
        <v>2450</v>
      </c>
      <c r="B53" s="161">
        <v>501</v>
      </c>
      <c r="C53" s="162">
        <v>701</v>
      </c>
      <c r="D53" s="162">
        <v>809</v>
      </c>
      <c r="E53" s="162">
        <v>902</v>
      </c>
      <c r="F53" s="162">
        <v>992</v>
      </c>
    </row>
    <row r="54" spans="1:6" ht="13.5" thickBot="1">
      <c r="A54" s="157">
        <v>2500</v>
      </c>
      <c r="B54" s="161">
        <v>510</v>
      </c>
      <c r="C54" s="162">
        <v>712</v>
      </c>
      <c r="D54" s="162">
        <v>821</v>
      </c>
      <c r="E54" s="162">
        <v>916</v>
      </c>
      <c r="F54" s="162">
        <v>1007</v>
      </c>
    </row>
    <row r="55" spans="1:6" ht="13.5" thickBot="1">
      <c r="A55" s="157">
        <v>2550</v>
      </c>
      <c r="B55" s="161">
        <v>518</v>
      </c>
      <c r="C55" s="162">
        <v>724</v>
      </c>
      <c r="D55" s="162">
        <v>834</v>
      </c>
      <c r="E55" s="162">
        <v>930</v>
      </c>
      <c r="F55" s="162">
        <v>1023</v>
      </c>
    </row>
    <row r="56" spans="1:6" ht="13.5" thickBot="1">
      <c r="A56" s="157">
        <v>2600</v>
      </c>
      <c r="B56" s="161">
        <v>527</v>
      </c>
      <c r="C56" s="162">
        <v>735</v>
      </c>
      <c r="D56" s="162">
        <v>847</v>
      </c>
      <c r="E56" s="162">
        <v>945</v>
      </c>
      <c r="F56" s="162">
        <v>1039</v>
      </c>
    </row>
    <row r="57" spans="1:6" ht="13.5" thickBot="1">
      <c r="A57" s="157">
        <v>2650</v>
      </c>
      <c r="B57" s="161">
        <v>536</v>
      </c>
      <c r="C57" s="162">
        <v>747</v>
      </c>
      <c r="D57" s="162">
        <v>860</v>
      </c>
      <c r="E57" s="162">
        <v>959</v>
      </c>
      <c r="F57" s="162">
        <v>1055</v>
      </c>
    </row>
    <row r="58" spans="1:6" ht="13.5" thickBot="1">
      <c r="A58" s="157">
        <v>2700</v>
      </c>
      <c r="B58" s="161">
        <v>544</v>
      </c>
      <c r="C58" s="162">
        <v>758</v>
      </c>
      <c r="D58" s="162">
        <v>873</v>
      </c>
      <c r="E58" s="162">
        <v>973</v>
      </c>
      <c r="F58" s="162">
        <v>1070</v>
      </c>
    </row>
    <row r="59" spans="1:6" ht="13.5" thickBot="1">
      <c r="A59" s="157">
        <v>2750</v>
      </c>
      <c r="B59" s="161">
        <v>553</v>
      </c>
      <c r="C59" s="162">
        <v>770</v>
      </c>
      <c r="D59" s="162">
        <v>886</v>
      </c>
      <c r="E59" s="162">
        <v>987</v>
      </c>
      <c r="F59" s="162">
        <v>1086</v>
      </c>
    </row>
    <row r="60" spans="1:6" ht="13.5" thickBot="1">
      <c r="A60" s="157">
        <v>2800</v>
      </c>
      <c r="B60" s="161">
        <v>561</v>
      </c>
      <c r="C60" s="162">
        <v>781</v>
      </c>
      <c r="D60" s="162">
        <v>898</v>
      </c>
      <c r="E60" s="162">
        <v>1002</v>
      </c>
      <c r="F60" s="162">
        <v>1102</v>
      </c>
    </row>
    <row r="61" spans="1:6" ht="13.5" thickBot="1">
      <c r="A61" s="157">
        <v>2850</v>
      </c>
      <c r="B61" s="161">
        <v>569</v>
      </c>
      <c r="C61" s="162">
        <v>792</v>
      </c>
      <c r="D61" s="162">
        <v>911</v>
      </c>
      <c r="E61" s="162">
        <v>1015</v>
      </c>
      <c r="F61" s="162">
        <v>1117</v>
      </c>
    </row>
    <row r="62" spans="1:6" ht="13.5" thickBot="1">
      <c r="A62" s="157">
        <v>2900</v>
      </c>
      <c r="B62" s="161">
        <v>577</v>
      </c>
      <c r="C62" s="162">
        <v>802</v>
      </c>
      <c r="D62" s="162">
        <v>922</v>
      </c>
      <c r="E62" s="162">
        <v>1028</v>
      </c>
      <c r="F62" s="162">
        <v>1130</v>
      </c>
    </row>
    <row r="63" spans="1:6" ht="13.5" thickBot="1">
      <c r="A63" s="157">
        <v>2950</v>
      </c>
      <c r="B63" s="161">
        <v>584</v>
      </c>
      <c r="C63" s="162">
        <v>812</v>
      </c>
      <c r="D63" s="162">
        <v>933</v>
      </c>
      <c r="E63" s="162">
        <v>1040</v>
      </c>
      <c r="F63" s="162">
        <v>1144</v>
      </c>
    </row>
    <row r="64" spans="1:6" ht="13.5" thickBot="1">
      <c r="A64" s="157">
        <v>3000</v>
      </c>
      <c r="B64" s="161">
        <v>592</v>
      </c>
      <c r="C64" s="162">
        <v>822</v>
      </c>
      <c r="D64" s="162">
        <v>945</v>
      </c>
      <c r="E64" s="162">
        <v>1053</v>
      </c>
      <c r="F64" s="162">
        <v>1159</v>
      </c>
    </row>
    <row r="65" spans="1:6" ht="13.5" thickBot="1">
      <c r="A65" s="157">
        <v>3050</v>
      </c>
      <c r="B65" s="161">
        <v>600</v>
      </c>
      <c r="C65" s="162">
        <v>833</v>
      </c>
      <c r="D65" s="162">
        <v>957</v>
      </c>
      <c r="E65" s="162">
        <v>1067</v>
      </c>
      <c r="F65" s="162">
        <v>1174</v>
      </c>
    </row>
    <row r="66" spans="1:6" ht="13.5" thickBot="1">
      <c r="A66" s="157">
        <v>3100</v>
      </c>
      <c r="B66" s="161">
        <v>608</v>
      </c>
      <c r="C66" s="162">
        <v>844</v>
      </c>
      <c r="D66" s="162">
        <v>970</v>
      </c>
      <c r="E66" s="162">
        <v>1081</v>
      </c>
      <c r="F66" s="162">
        <v>1190</v>
      </c>
    </row>
    <row r="67" spans="1:6" ht="13.5" thickBot="1">
      <c r="A67" s="157">
        <v>3150</v>
      </c>
      <c r="B67" s="161">
        <v>616</v>
      </c>
      <c r="C67" s="162">
        <v>855</v>
      </c>
      <c r="D67" s="162">
        <v>982</v>
      </c>
      <c r="E67" s="162">
        <v>1095</v>
      </c>
      <c r="F67" s="162">
        <v>1205</v>
      </c>
    </row>
    <row r="68" spans="1:6" ht="13.5" thickBot="1">
      <c r="A68" s="157">
        <v>3200</v>
      </c>
      <c r="B68" s="161">
        <v>624</v>
      </c>
      <c r="C68" s="162">
        <v>866</v>
      </c>
      <c r="D68" s="162">
        <v>995</v>
      </c>
      <c r="E68" s="162">
        <v>1109</v>
      </c>
      <c r="F68" s="162">
        <v>1220</v>
      </c>
    </row>
    <row r="69" spans="1:6" ht="13.5" thickBot="1">
      <c r="A69" s="157">
        <v>3250</v>
      </c>
      <c r="B69" s="161">
        <v>632</v>
      </c>
      <c r="C69" s="162">
        <v>877</v>
      </c>
      <c r="D69" s="162">
        <v>1007</v>
      </c>
      <c r="E69" s="162">
        <v>1123</v>
      </c>
      <c r="F69" s="162">
        <v>1236</v>
      </c>
    </row>
    <row r="70" spans="1:6" ht="13.5" thickBot="1">
      <c r="A70" s="157">
        <v>3300</v>
      </c>
      <c r="B70" s="161">
        <v>640</v>
      </c>
      <c r="C70" s="162">
        <v>888</v>
      </c>
      <c r="D70" s="162">
        <v>1020</v>
      </c>
      <c r="E70" s="162">
        <v>1137</v>
      </c>
      <c r="F70" s="162">
        <v>1251</v>
      </c>
    </row>
    <row r="71" spans="1:6" ht="13.5" thickBot="1">
      <c r="A71" s="157">
        <v>3350</v>
      </c>
      <c r="B71" s="161">
        <v>648</v>
      </c>
      <c r="C71" s="162">
        <v>899</v>
      </c>
      <c r="D71" s="162">
        <v>1032</v>
      </c>
      <c r="E71" s="162">
        <v>1151</v>
      </c>
      <c r="F71" s="162">
        <v>1266</v>
      </c>
    </row>
    <row r="72" spans="1:6" ht="13.5" thickBot="1">
      <c r="A72" s="157">
        <v>3400</v>
      </c>
      <c r="B72" s="161">
        <v>656</v>
      </c>
      <c r="C72" s="162">
        <v>910</v>
      </c>
      <c r="D72" s="162">
        <v>1045</v>
      </c>
      <c r="E72" s="162">
        <v>1165</v>
      </c>
      <c r="F72" s="162">
        <v>1282</v>
      </c>
    </row>
    <row r="73" spans="1:6" ht="13.5" thickBot="1">
      <c r="A73" s="157">
        <v>3450</v>
      </c>
      <c r="B73" s="161">
        <v>664</v>
      </c>
      <c r="C73" s="162">
        <v>921</v>
      </c>
      <c r="D73" s="162">
        <v>1058</v>
      </c>
      <c r="E73" s="162">
        <v>1179</v>
      </c>
      <c r="F73" s="162">
        <v>1297</v>
      </c>
    </row>
    <row r="74" spans="1:6" ht="13.5" thickBot="1">
      <c r="A74" s="157">
        <v>3500</v>
      </c>
      <c r="B74" s="161">
        <v>672</v>
      </c>
      <c r="C74" s="162">
        <v>932</v>
      </c>
      <c r="D74" s="162">
        <v>1070</v>
      </c>
      <c r="E74" s="162">
        <v>1193</v>
      </c>
      <c r="F74" s="162">
        <v>1312</v>
      </c>
    </row>
    <row r="75" spans="1:6" ht="13.5" thickBot="1">
      <c r="A75" s="157">
        <v>3550</v>
      </c>
      <c r="B75" s="161">
        <v>680</v>
      </c>
      <c r="C75" s="162">
        <v>943</v>
      </c>
      <c r="D75" s="162">
        <v>1083</v>
      </c>
      <c r="E75" s="162">
        <v>1207</v>
      </c>
      <c r="F75" s="162">
        <v>1328</v>
      </c>
    </row>
    <row r="76" spans="1:6" ht="13.5" thickBot="1">
      <c r="A76" s="157">
        <v>3600</v>
      </c>
      <c r="B76" s="161">
        <v>688</v>
      </c>
      <c r="C76" s="162">
        <v>954</v>
      </c>
      <c r="D76" s="162">
        <v>1095</v>
      </c>
      <c r="E76" s="162">
        <v>1221</v>
      </c>
      <c r="F76" s="162">
        <v>1343</v>
      </c>
    </row>
    <row r="77" spans="1:6" ht="13.5" thickBot="1">
      <c r="A77" s="157">
        <v>3650</v>
      </c>
      <c r="B77" s="161">
        <v>695</v>
      </c>
      <c r="C77" s="162">
        <v>964</v>
      </c>
      <c r="D77" s="162">
        <v>1106</v>
      </c>
      <c r="E77" s="162">
        <v>1233</v>
      </c>
      <c r="F77" s="162">
        <v>1356</v>
      </c>
    </row>
    <row r="78" spans="1:6" ht="13.5" thickBot="1">
      <c r="A78" s="157">
        <v>3700</v>
      </c>
      <c r="B78" s="161">
        <v>702</v>
      </c>
      <c r="C78" s="162">
        <v>973</v>
      </c>
      <c r="D78" s="162">
        <v>1116</v>
      </c>
      <c r="E78" s="162">
        <v>1244</v>
      </c>
      <c r="F78" s="162">
        <v>1368</v>
      </c>
    </row>
    <row r="79" spans="1:6" ht="13.5" thickBot="1">
      <c r="A79" s="157">
        <v>3750</v>
      </c>
      <c r="B79" s="161">
        <v>709</v>
      </c>
      <c r="C79" s="162">
        <v>982</v>
      </c>
      <c r="D79" s="162">
        <v>1126</v>
      </c>
      <c r="E79" s="162">
        <v>1255</v>
      </c>
      <c r="F79" s="162">
        <v>1381</v>
      </c>
    </row>
    <row r="80" spans="1:6" ht="13.5" thickBot="1">
      <c r="A80" s="157">
        <v>3800</v>
      </c>
      <c r="B80" s="161">
        <v>715</v>
      </c>
      <c r="C80" s="162">
        <v>991</v>
      </c>
      <c r="D80" s="162">
        <v>1136</v>
      </c>
      <c r="E80" s="162">
        <v>1266</v>
      </c>
      <c r="F80" s="162">
        <v>1393</v>
      </c>
    </row>
    <row r="81" spans="1:6" ht="13.5" thickBot="1">
      <c r="A81" s="157">
        <v>3850</v>
      </c>
      <c r="B81" s="161">
        <v>722</v>
      </c>
      <c r="C81" s="162">
        <v>1000</v>
      </c>
      <c r="D81" s="162">
        <v>1145</v>
      </c>
      <c r="E81" s="162">
        <v>1277</v>
      </c>
      <c r="F81" s="162">
        <v>1405</v>
      </c>
    </row>
    <row r="82" spans="1:6" ht="13.5" thickBot="1">
      <c r="A82" s="157">
        <v>3900</v>
      </c>
      <c r="B82" s="161">
        <v>729</v>
      </c>
      <c r="C82" s="162">
        <v>1009</v>
      </c>
      <c r="D82" s="162">
        <v>1155</v>
      </c>
      <c r="E82" s="162">
        <v>1288</v>
      </c>
      <c r="F82" s="162">
        <v>1417</v>
      </c>
    </row>
    <row r="83" spans="1:6" ht="13.5" thickBot="1">
      <c r="A83" s="157">
        <v>3950</v>
      </c>
      <c r="B83" s="161">
        <v>735</v>
      </c>
      <c r="C83" s="162">
        <v>1018</v>
      </c>
      <c r="D83" s="162">
        <v>1165</v>
      </c>
      <c r="E83" s="162">
        <v>1299</v>
      </c>
      <c r="F83" s="162">
        <v>1429</v>
      </c>
    </row>
    <row r="84" spans="1:6" ht="13.5" thickBot="1">
      <c r="A84" s="157">
        <v>4000</v>
      </c>
      <c r="B84" s="161">
        <v>742</v>
      </c>
      <c r="C84" s="162">
        <v>1027</v>
      </c>
      <c r="D84" s="162">
        <v>1175</v>
      </c>
      <c r="E84" s="162">
        <v>1310</v>
      </c>
      <c r="F84" s="162">
        <v>1441</v>
      </c>
    </row>
    <row r="85" spans="1:6" ht="13.5" thickBot="1">
      <c r="A85" s="157">
        <v>4050</v>
      </c>
      <c r="B85" s="161">
        <v>749</v>
      </c>
      <c r="C85" s="162">
        <v>1036</v>
      </c>
      <c r="D85" s="162">
        <v>1185</v>
      </c>
      <c r="E85" s="162">
        <v>1322</v>
      </c>
      <c r="F85" s="162">
        <v>1454</v>
      </c>
    </row>
    <row r="86" spans="1:6" ht="13.5" thickBot="1">
      <c r="A86" s="157">
        <v>4100</v>
      </c>
      <c r="B86" s="161">
        <v>756</v>
      </c>
      <c r="C86" s="162">
        <v>1045</v>
      </c>
      <c r="D86" s="162">
        <v>1195</v>
      </c>
      <c r="E86" s="162">
        <v>1333</v>
      </c>
      <c r="F86" s="162">
        <v>1466</v>
      </c>
    </row>
    <row r="87" spans="1:6" ht="13.5" thickBot="1">
      <c r="A87" s="157">
        <v>4150</v>
      </c>
      <c r="B87" s="161">
        <v>762</v>
      </c>
      <c r="C87" s="162">
        <v>1054</v>
      </c>
      <c r="D87" s="162">
        <v>1205</v>
      </c>
      <c r="E87" s="162">
        <v>1344</v>
      </c>
      <c r="F87" s="162">
        <v>1478</v>
      </c>
    </row>
    <row r="88" spans="1:6" ht="13.5" thickBot="1">
      <c r="A88" s="157">
        <v>4200</v>
      </c>
      <c r="B88" s="161">
        <v>769</v>
      </c>
      <c r="C88" s="162">
        <v>1063</v>
      </c>
      <c r="D88" s="162">
        <v>1215</v>
      </c>
      <c r="E88" s="162">
        <v>1355</v>
      </c>
      <c r="F88" s="162">
        <v>1490</v>
      </c>
    </row>
    <row r="89" spans="1:6" ht="13.5" thickBot="1">
      <c r="A89" s="157">
        <v>4250</v>
      </c>
      <c r="B89" s="161">
        <v>776</v>
      </c>
      <c r="C89" s="162">
        <v>1072</v>
      </c>
      <c r="D89" s="162">
        <v>1225</v>
      </c>
      <c r="E89" s="162">
        <v>1366</v>
      </c>
      <c r="F89" s="162">
        <v>1502</v>
      </c>
    </row>
    <row r="90" spans="1:6" ht="13.5" thickBot="1">
      <c r="A90" s="157">
        <v>4300</v>
      </c>
      <c r="B90" s="161">
        <v>779</v>
      </c>
      <c r="C90" s="162">
        <v>1076</v>
      </c>
      <c r="D90" s="162">
        <v>1228</v>
      </c>
      <c r="E90" s="162">
        <v>1370</v>
      </c>
      <c r="F90" s="162">
        <v>1507</v>
      </c>
    </row>
    <row r="91" spans="1:6" ht="13.5" thickBot="1">
      <c r="A91" s="157">
        <v>4350</v>
      </c>
      <c r="B91" s="161">
        <v>782</v>
      </c>
      <c r="C91" s="162">
        <v>1079</v>
      </c>
      <c r="D91" s="162">
        <v>1231</v>
      </c>
      <c r="E91" s="162">
        <v>1372</v>
      </c>
      <c r="F91" s="162">
        <v>1510</v>
      </c>
    </row>
    <row r="92" spans="1:6" ht="13.5" thickBot="1">
      <c r="A92" s="157">
        <v>4400</v>
      </c>
      <c r="B92" s="161">
        <v>785</v>
      </c>
      <c r="C92" s="162">
        <v>1082</v>
      </c>
      <c r="D92" s="162">
        <v>1233</v>
      </c>
      <c r="E92" s="162">
        <v>1375</v>
      </c>
      <c r="F92" s="162">
        <v>1512</v>
      </c>
    </row>
    <row r="93" spans="1:6" ht="13.5" thickBot="1">
      <c r="A93" s="157">
        <v>4450</v>
      </c>
      <c r="B93" s="161">
        <v>788</v>
      </c>
      <c r="C93" s="162">
        <v>1085</v>
      </c>
      <c r="D93" s="162">
        <v>1235</v>
      </c>
      <c r="E93" s="162">
        <v>1377</v>
      </c>
      <c r="F93" s="162">
        <v>1515</v>
      </c>
    </row>
    <row r="94" spans="1:6" ht="13.5" thickBot="1">
      <c r="A94" s="157">
        <v>4500</v>
      </c>
      <c r="B94" s="161">
        <v>791</v>
      </c>
      <c r="C94" s="162">
        <v>1088</v>
      </c>
      <c r="D94" s="162">
        <v>1238</v>
      </c>
      <c r="E94" s="162">
        <v>1380</v>
      </c>
      <c r="F94" s="162">
        <v>1518</v>
      </c>
    </row>
    <row r="95" spans="1:6" ht="13.5" thickBot="1">
      <c r="A95" s="157">
        <v>4550</v>
      </c>
      <c r="B95" s="161">
        <v>794</v>
      </c>
      <c r="C95" s="162">
        <v>1091</v>
      </c>
      <c r="D95" s="162">
        <v>1240</v>
      </c>
      <c r="E95" s="162">
        <v>1383</v>
      </c>
      <c r="F95" s="162">
        <v>1521</v>
      </c>
    </row>
    <row r="96" spans="1:6" ht="13.5" thickBot="1">
      <c r="A96" s="157">
        <v>4600</v>
      </c>
      <c r="B96" s="161">
        <v>797</v>
      </c>
      <c r="C96" s="162">
        <v>1094</v>
      </c>
      <c r="D96" s="162">
        <v>1242</v>
      </c>
      <c r="E96" s="162">
        <v>1385</v>
      </c>
      <c r="F96" s="162">
        <v>1524</v>
      </c>
    </row>
    <row r="97" spans="1:6" ht="13.5" thickBot="1">
      <c r="A97" s="157">
        <v>4650</v>
      </c>
      <c r="B97" s="161">
        <v>800</v>
      </c>
      <c r="C97" s="162">
        <v>1097</v>
      </c>
      <c r="D97" s="162">
        <v>1245</v>
      </c>
      <c r="E97" s="162">
        <v>1388</v>
      </c>
      <c r="F97" s="162">
        <v>1527</v>
      </c>
    </row>
    <row r="98" spans="1:6" ht="13.5" thickBot="1">
      <c r="A98" s="157">
        <v>4700</v>
      </c>
      <c r="B98" s="161">
        <v>803</v>
      </c>
      <c r="C98" s="162">
        <v>1100</v>
      </c>
      <c r="D98" s="162">
        <v>1247</v>
      </c>
      <c r="E98" s="162">
        <v>1390</v>
      </c>
      <c r="F98" s="162">
        <v>1529</v>
      </c>
    </row>
    <row r="99" spans="1:6" ht="13.5" thickBot="1">
      <c r="A99" s="157">
        <v>4750</v>
      </c>
      <c r="B99" s="161">
        <v>806</v>
      </c>
      <c r="C99" s="162">
        <v>1104</v>
      </c>
      <c r="D99" s="162">
        <v>1249</v>
      </c>
      <c r="E99" s="162">
        <v>1393</v>
      </c>
      <c r="F99" s="162">
        <v>1532</v>
      </c>
    </row>
    <row r="100" spans="1:6" ht="13.5" thickBot="1">
      <c r="A100" s="157">
        <v>4800</v>
      </c>
      <c r="B100" s="161">
        <v>809</v>
      </c>
      <c r="C100" s="162">
        <v>1107</v>
      </c>
      <c r="D100" s="162">
        <v>1252</v>
      </c>
      <c r="E100" s="162">
        <v>1395</v>
      </c>
      <c r="F100" s="162">
        <v>1535</v>
      </c>
    </row>
    <row r="101" spans="1:6" ht="13.5" thickBot="1">
      <c r="A101" s="157">
        <v>4850</v>
      </c>
      <c r="B101" s="161">
        <v>812</v>
      </c>
      <c r="C101" s="162">
        <v>1110</v>
      </c>
      <c r="D101" s="162">
        <v>1254</v>
      </c>
      <c r="E101" s="162">
        <v>1398</v>
      </c>
      <c r="F101" s="162">
        <v>1538</v>
      </c>
    </row>
    <row r="102" spans="1:6" ht="13.5" thickBot="1">
      <c r="A102" s="157">
        <v>4900</v>
      </c>
      <c r="B102" s="161">
        <v>815</v>
      </c>
      <c r="C102" s="162">
        <v>1113</v>
      </c>
      <c r="D102" s="162">
        <v>1256</v>
      </c>
      <c r="E102" s="162">
        <v>1401</v>
      </c>
      <c r="F102" s="162">
        <v>1541</v>
      </c>
    </row>
    <row r="103" spans="1:6" ht="13.5" thickBot="1">
      <c r="A103" s="157">
        <v>4950</v>
      </c>
      <c r="B103" s="161">
        <v>819</v>
      </c>
      <c r="C103" s="162">
        <v>1117</v>
      </c>
      <c r="D103" s="162">
        <v>1261</v>
      </c>
      <c r="E103" s="162">
        <v>1406</v>
      </c>
      <c r="F103" s="162">
        <v>1546</v>
      </c>
    </row>
    <row r="104" spans="1:6" ht="13.5" thickBot="1">
      <c r="A104" s="157">
        <v>5000</v>
      </c>
      <c r="B104" s="161">
        <v>823</v>
      </c>
      <c r="C104" s="162">
        <v>1122</v>
      </c>
      <c r="D104" s="162">
        <v>1266</v>
      </c>
      <c r="E104" s="162">
        <v>1411</v>
      </c>
      <c r="F104" s="162">
        <v>1552</v>
      </c>
    </row>
    <row r="105" spans="1:6" ht="13.5" thickBot="1">
      <c r="A105" s="157">
        <v>5050</v>
      </c>
      <c r="B105" s="161">
        <v>826</v>
      </c>
      <c r="C105" s="162">
        <v>1126</v>
      </c>
      <c r="D105" s="162">
        <v>1270</v>
      </c>
      <c r="E105" s="162">
        <v>1417</v>
      </c>
      <c r="F105" s="162">
        <v>1558</v>
      </c>
    </row>
    <row r="106" spans="1:6" ht="13.5" thickBot="1">
      <c r="A106" s="157">
        <v>5100</v>
      </c>
      <c r="B106" s="161">
        <v>830</v>
      </c>
      <c r="C106" s="162">
        <v>1131</v>
      </c>
      <c r="D106" s="162">
        <v>1275</v>
      </c>
      <c r="E106" s="162">
        <v>1422</v>
      </c>
      <c r="F106" s="162">
        <v>1564</v>
      </c>
    </row>
    <row r="107" spans="1:6" ht="13.5" thickBot="1">
      <c r="A107" s="157">
        <v>5150</v>
      </c>
      <c r="B107" s="161">
        <v>834</v>
      </c>
      <c r="C107" s="162">
        <v>1135</v>
      </c>
      <c r="D107" s="162">
        <v>1280</v>
      </c>
      <c r="E107" s="162">
        <v>1427</v>
      </c>
      <c r="F107" s="162">
        <v>1570</v>
      </c>
    </row>
    <row r="108" spans="1:6" ht="13.5" thickBot="1">
      <c r="A108" s="157">
        <v>5200</v>
      </c>
      <c r="B108" s="161">
        <v>838</v>
      </c>
      <c r="C108" s="162">
        <v>1140</v>
      </c>
      <c r="D108" s="162">
        <v>1285</v>
      </c>
      <c r="E108" s="162">
        <v>1432</v>
      </c>
      <c r="F108" s="162">
        <v>1576</v>
      </c>
    </row>
    <row r="109" spans="1:6" ht="13.5" thickBot="1">
      <c r="A109" s="157">
        <v>5250</v>
      </c>
      <c r="B109" s="161">
        <v>841</v>
      </c>
      <c r="C109" s="162">
        <v>1145</v>
      </c>
      <c r="D109" s="162">
        <v>1290</v>
      </c>
      <c r="E109" s="162">
        <v>1438</v>
      </c>
      <c r="F109" s="162">
        <v>1582</v>
      </c>
    </row>
    <row r="110" spans="1:6" ht="13.5" thickBot="1">
      <c r="A110" s="157">
        <v>5300</v>
      </c>
      <c r="B110" s="161">
        <v>845</v>
      </c>
      <c r="C110" s="162">
        <v>1149</v>
      </c>
      <c r="D110" s="162">
        <v>1294</v>
      </c>
      <c r="E110" s="162">
        <v>1443</v>
      </c>
      <c r="F110" s="162">
        <v>1587</v>
      </c>
    </row>
    <row r="111" spans="1:6" ht="13.5" thickBot="1">
      <c r="A111" s="157">
        <v>5350</v>
      </c>
      <c r="B111" s="161">
        <v>849</v>
      </c>
      <c r="C111" s="162">
        <v>1154</v>
      </c>
      <c r="D111" s="162">
        <v>1299</v>
      </c>
      <c r="E111" s="162">
        <v>1448</v>
      </c>
      <c r="F111" s="162">
        <v>1593</v>
      </c>
    </row>
    <row r="112" spans="1:6" ht="13.5" thickBot="1">
      <c r="A112" s="157">
        <v>5400</v>
      </c>
      <c r="B112" s="161">
        <v>853</v>
      </c>
      <c r="C112" s="162">
        <v>1158</v>
      </c>
      <c r="D112" s="162">
        <v>1304</v>
      </c>
      <c r="E112" s="162">
        <v>1454</v>
      </c>
      <c r="F112" s="162">
        <v>1599</v>
      </c>
    </row>
    <row r="113" spans="1:6" ht="13.5" thickBot="1">
      <c r="A113" s="157">
        <v>5450</v>
      </c>
      <c r="B113" s="161">
        <v>856</v>
      </c>
      <c r="C113" s="162">
        <v>1163</v>
      </c>
      <c r="D113" s="162">
        <v>1309</v>
      </c>
      <c r="E113" s="162">
        <v>1459</v>
      </c>
      <c r="F113" s="162">
        <v>1605</v>
      </c>
    </row>
    <row r="114" spans="1:6" ht="13.5" thickBot="1">
      <c r="A114" s="157">
        <v>5500</v>
      </c>
      <c r="B114" s="161">
        <v>860</v>
      </c>
      <c r="C114" s="162">
        <v>1167</v>
      </c>
      <c r="D114" s="162">
        <v>1313</v>
      </c>
      <c r="E114" s="162">
        <v>1464</v>
      </c>
      <c r="F114" s="162">
        <v>1611</v>
      </c>
    </row>
    <row r="115" spans="1:6" ht="13.5" thickBot="1">
      <c r="A115" s="157">
        <v>5550</v>
      </c>
      <c r="B115" s="161">
        <v>864</v>
      </c>
      <c r="C115" s="162">
        <v>1172</v>
      </c>
      <c r="D115" s="162">
        <v>1318</v>
      </c>
      <c r="E115" s="162">
        <v>1470</v>
      </c>
      <c r="F115" s="162">
        <v>1617</v>
      </c>
    </row>
    <row r="116" spans="1:6" ht="13.5" thickBot="1">
      <c r="A116" s="157">
        <v>5600</v>
      </c>
      <c r="B116" s="161">
        <v>868</v>
      </c>
      <c r="C116" s="162">
        <v>1177</v>
      </c>
      <c r="D116" s="162">
        <v>1324</v>
      </c>
      <c r="E116" s="162">
        <v>1476</v>
      </c>
      <c r="F116" s="162">
        <v>1623</v>
      </c>
    </row>
    <row r="117" spans="1:6" ht="13.5" thickBot="1">
      <c r="A117" s="157">
        <v>5650</v>
      </c>
      <c r="B117" s="161">
        <v>872</v>
      </c>
      <c r="C117" s="162">
        <v>1182</v>
      </c>
      <c r="D117" s="162">
        <v>1329</v>
      </c>
      <c r="E117" s="162">
        <v>1482</v>
      </c>
      <c r="F117" s="162">
        <v>1630</v>
      </c>
    </row>
    <row r="118" spans="1:6" ht="13.5" thickBot="1">
      <c r="A118" s="157">
        <v>5700</v>
      </c>
      <c r="B118" s="161">
        <v>876</v>
      </c>
      <c r="C118" s="162">
        <v>1187</v>
      </c>
      <c r="D118" s="162">
        <v>1334</v>
      </c>
      <c r="E118" s="162">
        <v>1488</v>
      </c>
      <c r="F118" s="162">
        <v>1636</v>
      </c>
    </row>
    <row r="119" spans="1:6" ht="13.5" thickBot="1">
      <c r="A119" s="157">
        <v>5750</v>
      </c>
      <c r="B119" s="161">
        <v>880</v>
      </c>
      <c r="C119" s="162">
        <v>1192</v>
      </c>
      <c r="D119" s="162">
        <v>1339</v>
      </c>
      <c r="E119" s="162">
        <v>1493</v>
      </c>
      <c r="F119" s="162">
        <v>1643</v>
      </c>
    </row>
    <row r="120" spans="1:6" ht="13.5" thickBot="1">
      <c r="A120" s="157">
        <v>5800</v>
      </c>
      <c r="B120" s="161">
        <v>884</v>
      </c>
      <c r="C120" s="162">
        <v>1197</v>
      </c>
      <c r="D120" s="162">
        <v>1345</v>
      </c>
      <c r="E120" s="162">
        <v>1499</v>
      </c>
      <c r="F120" s="162">
        <v>1649</v>
      </c>
    </row>
    <row r="121" spans="1:6" ht="13.5" thickBot="1">
      <c r="A121" s="157">
        <v>5850</v>
      </c>
      <c r="B121" s="161">
        <v>888</v>
      </c>
      <c r="C121" s="162">
        <v>1201</v>
      </c>
      <c r="D121" s="162">
        <v>1350</v>
      </c>
      <c r="E121" s="162">
        <v>1505</v>
      </c>
      <c r="F121" s="162">
        <v>1656</v>
      </c>
    </row>
    <row r="122" spans="1:6" ht="13.5" thickBot="1">
      <c r="A122" s="157">
        <v>5900</v>
      </c>
      <c r="B122" s="161">
        <v>892</v>
      </c>
      <c r="C122" s="162">
        <v>1206</v>
      </c>
      <c r="D122" s="162">
        <v>1355</v>
      </c>
      <c r="E122" s="162">
        <v>1511</v>
      </c>
      <c r="F122" s="162">
        <v>1662</v>
      </c>
    </row>
    <row r="123" spans="1:6" ht="13.5" thickBot="1">
      <c r="A123" s="157">
        <v>5950</v>
      </c>
      <c r="B123" s="161">
        <v>896</v>
      </c>
      <c r="C123" s="162">
        <v>1211</v>
      </c>
      <c r="D123" s="162">
        <v>1361</v>
      </c>
      <c r="E123" s="162">
        <v>1517</v>
      </c>
      <c r="F123" s="162">
        <v>1669</v>
      </c>
    </row>
    <row r="124" spans="1:6" ht="13.5" thickBot="1">
      <c r="A124" s="157">
        <v>6000</v>
      </c>
      <c r="B124" s="161">
        <v>900</v>
      </c>
      <c r="C124" s="162">
        <v>1216</v>
      </c>
      <c r="D124" s="162">
        <v>1366</v>
      </c>
      <c r="E124" s="162">
        <v>1523</v>
      </c>
      <c r="F124" s="162">
        <v>1675</v>
      </c>
    </row>
    <row r="125" spans="1:6" ht="13.5" thickBot="1">
      <c r="A125" s="157">
        <v>6050</v>
      </c>
      <c r="B125" s="161">
        <v>904</v>
      </c>
      <c r="C125" s="162">
        <v>1221</v>
      </c>
      <c r="D125" s="162">
        <v>1371</v>
      </c>
      <c r="E125" s="162">
        <v>1528</v>
      </c>
      <c r="F125" s="162">
        <v>1681</v>
      </c>
    </row>
    <row r="126" spans="1:6" ht="13.5" thickBot="1">
      <c r="A126" s="157">
        <v>6100</v>
      </c>
      <c r="B126" s="161">
        <v>907</v>
      </c>
      <c r="C126" s="162">
        <v>1225</v>
      </c>
      <c r="D126" s="162">
        <v>1376</v>
      </c>
      <c r="E126" s="162">
        <v>1534</v>
      </c>
      <c r="F126" s="162">
        <v>1687</v>
      </c>
    </row>
    <row r="127" spans="1:6" ht="13.5" thickBot="1">
      <c r="A127" s="157">
        <v>6150</v>
      </c>
      <c r="B127" s="161">
        <v>911</v>
      </c>
      <c r="C127" s="162">
        <v>1230</v>
      </c>
      <c r="D127" s="162">
        <v>1381</v>
      </c>
      <c r="E127" s="162">
        <v>1540</v>
      </c>
      <c r="F127" s="162">
        <v>1694</v>
      </c>
    </row>
    <row r="128" spans="1:6" ht="13.5" thickBot="1">
      <c r="A128" s="157">
        <v>6200</v>
      </c>
      <c r="B128" s="161">
        <v>915</v>
      </c>
      <c r="C128" s="162">
        <v>1235</v>
      </c>
      <c r="D128" s="162">
        <v>1386</v>
      </c>
      <c r="E128" s="162">
        <v>1545</v>
      </c>
      <c r="F128" s="162">
        <v>1700</v>
      </c>
    </row>
    <row r="129" spans="1:6" ht="13.5" thickBot="1">
      <c r="A129" s="157">
        <v>6250</v>
      </c>
      <c r="B129" s="161">
        <v>919</v>
      </c>
      <c r="C129" s="162">
        <v>1239</v>
      </c>
      <c r="D129" s="162">
        <v>1391</v>
      </c>
      <c r="E129" s="162">
        <v>1551</v>
      </c>
      <c r="F129" s="162">
        <v>1706</v>
      </c>
    </row>
    <row r="130" spans="1:6" ht="13.5" thickBot="1">
      <c r="A130" s="157">
        <v>6300</v>
      </c>
      <c r="B130" s="161">
        <v>923</v>
      </c>
      <c r="C130" s="162">
        <v>1244</v>
      </c>
      <c r="D130" s="162">
        <v>1396</v>
      </c>
      <c r="E130" s="162">
        <v>1557</v>
      </c>
      <c r="F130" s="162">
        <v>1712</v>
      </c>
    </row>
    <row r="131" spans="1:6" ht="13.5" thickBot="1">
      <c r="A131" s="157">
        <v>6350</v>
      </c>
      <c r="B131" s="161">
        <v>926</v>
      </c>
      <c r="C131" s="162">
        <v>1249</v>
      </c>
      <c r="D131" s="162">
        <v>1401</v>
      </c>
      <c r="E131" s="162">
        <v>1562</v>
      </c>
      <c r="F131" s="162">
        <v>1718</v>
      </c>
    </row>
    <row r="132" spans="1:6" ht="13.5" thickBot="1">
      <c r="A132" s="157">
        <v>6400</v>
      </c>
      <c r="B132" s="161">
        <v>930</v>
      </c>
      <c r="C132" s="162">
        <v>1254</v>
      </c>
      <c r="D132" s="162">
        <v>1406</v>
      </c>
      <c r="E132" s="162">
        <v>1568</v>
      </c>
      <c r="F132" s="162">
        <v>1725</v>
      </c>
    </row>
    <row r="133" spans="1:6" ht="13.5" thickBot="1">
      <c r="A133" s="157">
        <v>6450</v>
      </c>
      <c r="B133" s="161">
        <v>934</v>
      </c>
      <c r="C133" s="162">
        <v>1258</v>
      </c>
      <c r="D133" s="162">
        <v>1411</v>
      </c>
      <c r="E133" s="162">
        <v>1573</v>
      </c>
      <c r="F133" s="162">
        <v>1731</v>
      </c>
    </row>
    <row r="134" spans="1:6" ht="13.5" thickBot="1">
      <c r="A134" s="157">
        <v>6500</v>
      </c>
      <c r="B134" s="161">
        <v>938</v>
      </c>
      <c r="C134" s="162">
        <v>1263</v>
      </c>
      <c r="D134" s="162">
        <v>1416</v>
      </c>
      <c r="E134" s="162">
        <v>1579</v>
      </c>
      <c r="F134" s="162">
        <v>1737</v>
      </c>
    </row>
    <row r="135" spans="1:6" ht="13.5" thickBot="1">
      <c r="A135" s="157">
        <v>6550</v>
      </c>
      <c r="B135" s="161">
        <v>941</v>
      </c>
      <c r="C135" s="162">
        <v>1267</v>
      </c>
      <c r="D135" s="162">
        <v>1420</v>
      </c>
      <c r="E135" s="162">
        <v>1583</v>
      </c>
      <c r="F135" s="162">
        <v>1742</v>
      </c>
    </row>
    <row r="136" spans="1:6" ht="13.5" thickBot="1">
      <c r="A136" s="157">
        <v>6600</v>
      </c>
      <c r="B136" s="161">
        <v>942</v>
      </c>
      <c r="C136" s="162">
        <v>1268</v>
      </c>
      <c r="D136" s="162">
        <v>1421</v>
      </c>
      <c r="E136" s="162">
        <v>1584</v>
      </c>
      <c r="F136" s="162">
        <v>1743</v>
      </c>
    </row>
    <row r="137" spans="1:6" ht="13.5" thickBot="1">
      <c r="A137" s="157">
        <v>6650</v>
      </c>
      <c r="B137" s="161">
        <v>943</v>
      </c>
      <c r="C137" s="162">
        <v>1269</v>
      </c>
      <c r="D137" s="162">
        <v>1422</v>
      </c>
      <c r="E137" s="162">
        <v>1585</v>
      </c>
      <c r="F137" s="162">
        <v>1744</v>
      </c>
    </row>
    <row r="138" spans="1:6" ht="13.5" thickBot="1">
      <c r="A138" s="157">
        <v>6700</v>
      </c>
      <c r="B138" s="161">
        <v>944</v>
      </c>
      <c r="C138" s="162">
        <v>1270</v>
      </c>
      <c r="D138" s="162">
        <v>1423</v>
      </c>
      <c r="E138" s="162">
        <v>1586</v>
      </c>
      <c r="F138" s="162">
        <v>1745</v>
      </c>
    </row>
    <row r="139" spans="1:6" ht="13.5" thickBot="1">
      <c r="A139" s="157">
        <v>6750</v>
      </c>
      <c r="B139" s="161">
        <v>945</v>
      </c>
      <c r="C139" s="162">
        <v>1271</v>
      </c>
      <c r="D139" s="162">
        <v>1424</v>
      </c>
      <c r="E139" s="162">
        <v>1587</v>
      </c>
      <c r="F139" s="162">
        <v>1746</v>
      </c>
    </row>
    <row r="140" spans="1:6" ht="13.5" thickBot="1">
      <c r="A140" s="157">
        <v>6800</v>
      </c>
      <c r="B140" s="161">
        <v>946</v>
      </c>
      <c r="C140" s="162">
        <v>1272</v>
      </c>
      <c r="D140" s="162">
        <v>1424</v>
      </c>
      <c r="E140" s="162">
        <v>1588</v>
      </c>
      <c r="F140" s="162">
        <v>1747</v>
      </c>
    </row>
    <row r="141" spans="1:6" ht="13.5" thickBot="1">
      <c r="A141" s="157">
        <v>6850</v>
      </c>
      <c r="B141" s="161">
        <v>947</v>
      </c>
      <c r="C141" s="162">
        <v>1273</v>
      </c>
      <c r="D141" s="162">
        <v>1425</v>
      </c>
      <c r="E141" s="162">
        <v>1589</v>
      </c>
      <c r="F141" s="162">
        <v>1748</v>
      </c>
    </row>
    <row r="142" spans="1:6" ht="13.5" thickBot="1">
      <c r="A142" s="157">
        <v>6900</v>
      </c>
      <c r="B142" s="161">
        <v>948</v>
      </c>
      <c r="C142" s="162">
        <v>1274</v>
      </c>
      <c r="D142" s="162">
        <v>1426</v>
      </c>
      <c r="E142" s="162">
        <v>1590</v>
      </c>
      <c r="F142" s="162">
        <v>1749</v>
      </c>
    </row>
    <row r="143" spans="1:6" ht="13.5" thickBot="1">
      <c r="A143" s="157">
        <v>6950</v>
      </c>
      <c r="B143" s="161">
        <v>949</v>
      </c>
      <c r="C143" s="162">
        <v>1275</v>
      </c>
      <c r="D143" s="162">
        <v>1427</v>
      </c>
      <c r="E143" s="162">
        <v>1591</v>
      </c>
      <c r="F143" s="162">
        <v>1750</v>
      </c>
    </row>
    <row r="144" spans="1:6" ht="13.5" thickBot="1">
      <c r="A144" s="157">
        <v>7000</v>
      </c>
      <c r="B144" s="161">
        <v>950</v>
      </c>
      <c r="C144" s="162">
        <v>1276</v>
      </c>
      <c r="D144" s="162">
        <v>1428</v>
      </c>
      <c r="E144" s="162">
        <v>1592</v>
      </c>
      <c r="F144" s="162">
        <v>1751</v>
      </c>
    </row>
    <row r="145" spans="1:6" ht="13.5" thickBot="1">
      <c r="A145" s="157">
        <v>7050</v>
      </c>
      <c r="B145" s="161">
        <v>951</v>
      </c>
      <c r="C145" s="162">
        <v>1277</v>
      </c>
      <c r="D145" s="162">
        <v>1429</v>
      </c>
      <c r="E145" s="162">
        <v>1593</v>
      </c>
      <c r="F145" s="162">
        <v>1752</v>
      </c>
    </row>
    <row r="146" spans="1:6" ht="13.5" thickBot="1">
      <c r="A146" s="157">
        <v>7100</v>
      </c>
      <c r="B146" s="161">
        <v>952</v>
      </c>
      <c r="C146" s="162">
        <v>1278</v>
      </c>
      <c r="D146" s="162">
        <v>1430</v>
      </c>
      <c r="E146" s="162">
        <v>1594</v>
      </c>
      <c r="F146" s="162">
        <v>1753</v>
      </c>
    </row>
    <row r="147" spans="1:6" ht="13.5" thickBot="1">
      <c r="A147" s="157">
        <v>7150</v>
      </c>
      <c r="B147" s="161">
        <v>953</v>
      </c>
      <c r="C147" s="162">
        <v>1279</v>
      </c>
      <c r="D147" s="162">
        <v>1430</v>
      </c>
      <c r="E147" s="162">
        <v>1595</v>
      </c>
      <c r="F147" s="162">
        <v>1754</v>
      </c>
    </row>
    <row r="148" spans="1:6" ht="13.5" thickBot="1">
      <c r="A148" s="157">
        <v>7200</v>
      </c>
      <c r="B148" s="161">
        <v>954</v>
      </c>
      <c r="C148" s="162">
        <v>1280</v>
      </c>
      <c r="D148" s="162">
        <v>1431</v>
      </c>
      <c r="E148" s="162">
        <v>1596</v>
      </c>
      <c r="F148" s="162">
        <v>1755</v>
      </c>
    </row>
    <row r="149" spans="1:6" ht="13.5" thickBot="1">
      <c r="A149" s="157">
        <v>7250</v>
      </c>
      <c r="B149" s="161">
        <v>955</v>
      </c>
      <c r="C149" s="162">
        <v>1281</v>
      </c>
      <c r="D149" s="162">
        <v>1432</v>
      </c>
      <c r="E149" s="162">
        <v>1597</v>
      </c>
      <c r="F149" s="162">
        <v>1757</v>
      </c>
    </row>
    <row r="150" spans="1:6" ht="13.5" thickBot="1">
      <c r="A150" s="157">
        <v>7300</v>
      </c>
      <c r="B150" s="161">
        <v>956</v>
      </c>
      <c r="C150" s="162">
        <v>1282</v>
      </c>
      <c r="D150" s="162">
        <v>1433</v>
      </c>
      <c r="E150" s="162">
        <v>1598</v>
      </c>
      <c r="F150" s="162">
        <v>1758</v>
      </c>
    </row>
    <row r="151" spans="1:6" ht="13.5" thickBot="1">
      <c r="A151" s="157">
        <v>7350</v>
      </c>
      <c r="B151" s="161">
        <v>957</v>
      </c>
      <c r="C151" s="162">
        <v>1283</v>
      </c>
      <c r="D151" s="162">
        <v>1434</v>
      </c>
      <c r="E151" s="162">
        <v>1599</v>
      </c>
      <c r="F151" s="162">
        <v>1759</v>
      </c>
    </row>
    <row r="152" spans="1:6" ht="13.5" thickBot="1">
      <c r="A152" s="157">
        <v>7400</v>
      </c>
      <c r="B152" s="161">
        <v>958</v>
      </c>
      <c r="C152" s="162">
        <v>1284</v>
      </c>
      <c r="D152" s="162">
        <v>1435</v>
      </c>
      <c r="E152" s="162">
        <v>1600</v>
      </c>
      <c r="F152" s="162">
        <v>1760</v>
      </c>
    </row>
    <row r="153" spans="1:6" ht="13.5" thickBot="1">
      <c r="A153" s="157">
        <v>7450</v>
      </c>
      <c r="B153" s="161">
        <v>959</v>
      </c>
      <c r="C153" s="162">
        <v>1285</v>
      </c>
      <c r="D153" s="162">
        <v>1436</v>
      </c>
      <c r="E153" s="162">
        <v>1601</v>
      </c>
      <c r="F153" s="162">
        <v>1761</v>
      </c>
    </row>
    <row r="154" spans="1:6" ht="13.5" thickBot="1">
      <c r="A154" s="157">
        <v>7500</v>
      </c>
      <c r="B154" s="161">
        <v>960</v>
      </c>
      <c r="C154" s="162">
        <v>1286</v>
      </c>
      <c r="D154" s="162">
        <v>1437</v>
      </c>
      <c r="E154" s="162">
        <v>1602</v>
      </c>
      <c r="F154" s="162">
        <v>1762</v>
      </c>
    </row>
    <row r="155" spans="1:6" ht="13.5" thickBot="1">
      <c r="A155" s="157">
        <v>7550</v>
      </c>
      <c r="B155" s="161">
        <v>961</v>
      </c>
      <c r="C155" s="162">
        <v>1288</v>
      </c>
      <c r="D155" s="162">
        <v>1438</v>
      </c>
      <c r="E155" s="162">
        <v>1603</v>
      </c>
      <c r="F155" s="162">
        <v>1763</v>
      </c>
    </row>
    <row r="156" spans="1:6" ht="13.5" thickBot="1">
      <c r="A156" s="157">
        <v>7600</v>
      </c>
      <c r="B156" s="161">
        <v>962</v>
      </c>
      <c r="C156" s="162">
        <v>1289</v>
      </c>
      <c r="D156" s="162">
        <v>1439</v>
      </c>
      <c r="E156" s="162">
        <v>1604</v>
      </c>
      <c r="F156" s="162">
        <v>1765</v>
      </c>
    </row>
    <row r="157" spans="1:6" ht="13.5" thickBot="1">
      <c r="A157" s="157">
        <v>7650</v>
      </c>
      <c r="B157" s="161">
        <v>963</v>
      </c>
      <c r="C157" s="162">
        <v>1290</v>
      </c>
      <c r="D157" s="162">
        <v>1440</v>
      </c>
      <c r="E157" s="162">
        <v>1605</v>
      </c>
      <c r="F157" s="162">
        <v>1766</v>
      </c>
    </row>
    <row r="158" spans="1:6" ht="13.5" thickBot="1">
      <c r="A158" s="157">
        <v>7700</v>
      </c>
      <c r="B158" s="161">
        <v>964</v>
      </c>
      <c r="C158" s="162">
        <v>1291</v>
      </c>
      <c r="D158" s="162">
        <v>1441</v>
      </c>
      <c r="E158" s="162">
        <v>1606</v>
      </c>
      <c r="F158" s="162">
        <v>1767</v>
      </c>
    </row>
    <row r="159" spans="1:6" ht="13.5" thickBot="1">
      <c r="A159" s="157">
        <v>7750</v>
      </c>
      <c r="B159" s="161">
        <v>965</v>
      </c>
      <c r="C159" s="162">
        <v>1292</v>
      </c>
      <c r="D159" s="162">
        <v>1442</v>
      </c>
      <c r="E159" s="162">
        <v>1607</v>
      </c>
      <c r="F159" s="162">
        <v>1768</v>
      </c>
    </row>
    <row r="160" spans="1:6" ht="13.5" thickBot="1">
      <c r="A160" s="157">
        <v>7800</v>
      </c>
      <c r="B160" s="161">
        <v>967</v>
      </c>
      <c r="C160" s="162">
        <v>1293</v>
      </c>
      <c r="D160" s="162">
        <v>1442</v>
      </c>
      <c r="E160" s="162">
        <v>1608</v>
      </c>
      <c r="F160" s="162">
        <v>1769</v>
      </c>
    </row>
    <row r="161" spans="1:6" ht="13.5" thickBot="1">
      <c r="A161" s="157">
        <v>7850</v>
      </c>
      <c r="B161" s="161">
        <v>969</v>
      </c>
      <c r="C161" s="162">
        <v>1297</v>
      </c>
      <c r="D161" s="162">
        <v>1446</v>
      </c>
      <c r="E161" s="162">
        <v>1613</v>
      </c>
      <c r="F161" s="162">
        <v>1774</v>
      </c>
    </row>
    <row r="162" spans="1:6" ht="13.5" thickBot="1">
      <c r="A162" s="157">
        <v>7900</v>
      </c>
      <c r="B162" s="161">
        <v>974</v>
      </c>
      <c r="C162" s="162">
        <v>1304</v>
      </c>
      <c r="D162" s="162">
        <v>1454</v>
      </c>
      <c r="E162" s="162">
        <v>1621</v>
      </c>
      <c r="F162" s="162">
        <v>1783</v>
      </c>
    </row>
    <row r="163" spans="1:6" ht="13.5" thickBot="1">
      <c r="A163" s="157">
        <v>7950</v>
      </c>
      <c r="B163" s="161">
        <v>979</v>
      </c>
      <c r="C163" s="162">
        <v>1310</v>
      </c>
      <c r="D163" s="162">
        <v>1461</v>
      </c>
      <c r="E163" s="162">
        <v>1629</v>
      </c>
      <c r="F163" s="162">
        <v>1792</v>
      </c>
    </row>
    <row r="164" spans="1:6" ht="13.5" thickBot="1">
      <c r="A164" s="157">
        <v>8000</v>
      </c>
      <c r="B164" s="161">
        <v>984</v>
      </c>
      <c r="C164" s="162">
        <v>1317</v>
      </c>
      <c r="D164" s="162">
        <v>1469</v>
      </c>
      <c r="E164" s="162">
        <v>1637</v>
      </c>
      <c r="F164" s="162">
        <v>1801</v>
      </c>
    </row>
    <row r="165" spans="1:6" ht="13.5" thickBot="1">
      <c r="A165" s="157">
        <v>8050</v>
      </c>
      <c r="B165" s="161">
        <v>990</v>
      </c>
      <c r="C165" s="162">
        <v>1324</v>
      </c>
      <c r="D165" s="162">
        <v>1476</v>
      </c>
      <c r="E165" s="162">
        <v>1646</v>
      </c>
      <c r="F165" s="162">
        <v>1810</v>
      </c>
    </row>
    <row r="166" spans="1:6" ht="13.5" thickBot="1">
      <c r="A166" s="157">
        <v>8100</v>
      </c>
      <c r="B166" s="161">
        <v>995</v>
      </c>
      <c r="C166" s="162">
        <v>1331</v>
      </c>
      <c r="D166" s="162">
        <v>1483</v>
      </c>
      <c r="E166" s="162">
        <v>1654</v>
      </c>
      <c r="F166" s="162">
        <v>1819</v>
      </c>
    </row>
    <row r="167" spans="1:6" ht="13.5" thickBot="1">
      <c r="A167" s="157">
        <v>8150</v>
      </c>
      <c r="B167" s="161">
        <v>1000</v>
      </c>
      <c r="C167" s="162">
        <v>1337</v>
      </c>
      <c r="D167" s="162">
        <v>1491</v>
      </c>
      <c r="E167" s="162">
        <v>1662</v>
      </c>
      <c r="F167" s="162">
        <v>1829</v>
      </c>
    </row>
    <row r="168" spans="1:6" ht="13.5" thickBot="1">
      <c r="A168" s="157">
        <v>8200</v>
      </c>
      <c r="B168" s="161">
        <v>1005</v>
      </c>
      <c r="C168" s="162">
        <v>1344</v>
      </c>
      <c r="D168" s="162">
        <v>1498</v>
      </c>
      <c r="E168" s="162">
        <v>1671</v>
      </c>
      <c r="F168" s="162">
        <v>1838</v>
      </c>
    </row>
    <row r="169" spans="1:6" ht="13.5" thickBot="1">
      <c r="A169" s="157">
        <v>8250</v>
      </c>
      <c r="B169" s="161">
        <v>1010</v>
      </c>
      <c r="C169" s="162">
        <v>1351</v>
      </c>
      <c r="D169" s="162">
        <v>1506</v>
      </c>
      <c r="E169" s="162">
        <v>1679</v>
      </c>
      <c r="F169" s="162">
        <v>1847</v>
      </c>
    </row>
    <row r="170" spans="1:6" ht="13.5" thickBot="1">
      <c r="A170" s="157">
        <v>8300</v>
      </c>
      <c r="B170" s="161">
        <v>1015</v>
      </c>
      <c r="C170" s="162">
        <v>1358</v>
      </c>
      <c r="D170" s="162">
        <v>1513</v>
      </c>
      <c r="E170" s="162">
        <v>1687</v>
      </c>
      <c r="F170" s="162">
        <v>1856</v>
      </c>
    </row>
    <row r="171" spans="1:6" ht="13.5" thickBot="1">
      <c r="A171" s="157">
        <v>8350</v>
      </c>
      <c r="B171" s="161">
        <v>1020</v>
      </c>
      <c r="C171" s="162">
        <v>1364</v>
      </c>
      <c r="D171" s="162">
        <v>1521</v>
      </c>
      <c r="E171" s="162">
        <v>1695</v>
      </c>
      <c r="F171" s="162">
        <v>1865</v>
      </c>
    </row>
    <row r="172" spans="1:6" ht="13.5" thickBot="1">
      <c r="A172" s="157">
        <v>8400</v>
      </c>
      <c r="B172" s="161">
        <v>1025</v>
      </c>
      <c r="C172" s="162">
        <v>1371</v>
      </c>
      <c r="D172" s="162">
        <v>1528</v>
      </c>
      <c r="E172" s="162">
        <v>1704</v>
      </c>
      <c r="F172" s="162">
        <v>1874</v>
      </c>
    </row>
    <row r="173" spans="1:6" ht="13.5" thickBot="1">
      <c r="A173" s="157">
        <v>8450</v>
      </c>
      <c r="B173" s="161">
        <v>1030</v>
      </c>
      <c r="C173" s="162">
        <v>1378</v>
      </c>
      <c r="D173" s="162">
        <v>1535</v>
      </c>
      <c r="E173" s="162">
        <v>1712</v>
      </c>
      <c r="F173" s="162">
        <v>1883</v>
      </c>
    </row>
    <row r="174" spans="1:6" ht="13.5" thickBot="1">
      <c r="A174" s="157">
        <v>8500</v>
      </c>
      <c r="B174" s="161">
        <v>1035</v>
      </c>
      <c r="C174" s="162">
        <v>1385</v>
      </c>
      <c r="D174" s="162">
        <v>1543</v>
      </c>
      <c r="E174" s="162">
        <v>1720</v>
      </c>
      <c r="F174" s="162">
        <v>1892</v>
      </c>
    </row>
    <row r="175" spans="1:6" ht="13.5" thickBot="1">
      <c r="A175" s="157">
        <v>8550</v>
      </c>
      <c r="B175" s="161">
        <v>1040</v>
      </c>
      <c r="C175" s="162">
        <v>1391</v>
      </c>
      <c r="D175" s="162">
        <v>1550</v>
      </c>
      <c r="E175" s="162">
        <v>1728</v>
      </c>
      <c r="F175" s="162">
        <v>1901</v>
      </c>
    </row>
    <row r="176" spans="1:6" ht="13.5" thickBot="1">
      <c r="A176" s="157">
        <v>8600</v>
      </c>
      <c r="B176" s="161">
        <v>1045</v>
      </c>
      <c r="C176" s="162">
        <v>1398</v>
      </c>
      <c r="D176" s="162">
        <v>1558</v>
      </c>
      <c r="E176" s="162">
        <v>1737</v>
      </c>
      <c r="F176" s="162">
        <v>1910</v>
      </c>
    </row>
    <row r="177" spans="1:6" ht="13.5" thickBot="1">
      <c r="A177" s="157">
        <v>8650</v>
      </c>
      <c r="B177" s="161">
        <v>1050</v>
      </c>
      <c r="C177" s="162">
        <v>1405</v>
      </c>
      <c r="D177" s="162">
        <v>1565</v>
      </c>
      <c r="E177" s="162">
        <v>1745</v>
      </c>
      <c r="F177" s="162">
        <v>1920</v>
      </c>
    </row>
    <row r="178" spans="1:6" ht="13.5" thickBot="1">
      <c r="A178" s="157">
        <v>8700</v>
      </c>
      <c r="B178" s="161">
        <v>1055</v>
      </c>
      <c r="C178" s="162">
        <v>1412</v>
      </c>
      <c r="D178" s="162">
        <v>1572</v>
      </c>
      <c r="E178" s="162">
        <v>1753</v>
      </c>
      <c r="F178" s="162">
        <v>1929</v>
      </c>
    </row>
    <row r="179" spans="1:6" ht="13.5" thickBot="1">
      <c r="A179" s="157">
        <v>8750</v>
      </c>
      <c r="B179" s="161">
        <v>1060</v>
      </c>
      <c r="C179" s="162">
        <v>1418</v>
      </c>
      <c r="D179" s="162">
        <v>1580</v>
      </c>
      <c r="E179" s="162">
        <v>1762</v>
      </c>
      <c r="F179" s="162">
        <v>1938</v>
      </c>
    </row>
    <row r="180" spans="1:6" ht="13.5" thickBot="1">
      <c r="A180" s="157">
        <v>8800</v>
      </c>
      <c r="B180" s="161">
        <v>1065</v>
      </c>
      <c r="C180" s="162">
        <v>1425</v>
      </c>
      <c r="D180" s="162">
        <v>1587</v>
      </c>
      <c r="E180" s="162">
        <v>1770</v>
      </c>
      <c r="F180" s="162">
        <v>1947</v>
      </c>
    </row>
    <row r="181" spans="1:6" ht="13.5" thickBot="1">
      <c r="A181" s="157">
        <v>8850</v>
      </c>
      <c r="B181" s="161">
        <v>1070</v>
      </c>
      <c r="C181" s="162">
        <v>1432</v>
      </c>
      <c r="D181" s="162">
        <v>1595</v>
      </c>
      <c r="E181" s="162">
        <v>1778</v>
      </c>
      <c r="F181" s="162">
        <v>1956</v>
      </c>
    </row>
    <row r="182" spans="1:6" ht="13.5" thickBot="1">
      <c r="A182" s="157">
        <v>8900</v>
      </c>
      <c r="B182" s="161">
        <v>1075</v>
      </c>
      <c r="C182" s="162">
        <v>1439</v>
      </c>
      <c r="D182" s="162">
        <v>1602</v>
      </c>
      <c r="E182" s="162">
        <v>1786</v>
      </c>
      <c r="F182" s="162">
        <v>1965</v>
      </c>
    </row>
    <row r="183" spans="1:6" ht="13.5" thickBot="1">
      <c r="A183" s="157">
        <v>8950</v>
      </c>
      <c r="B183" s="161">
        <v>1080</v>
      </c>
      <c r="C183" s="162">
        <v>1445</v>
      </c>
      <c r="D183" s="162">
        <v>1610</v>
      </c>
      <c r="E183" s="162">
        <v>1795</v>
      </c>
      <c r="F183" s="162">
        <v>1974</v>
      </c>
    </row>
    <row r="184" spans="1:6" ht="13.5" thickBot="1">
      <c r="A184" s="157">
        <v>9000</v>
      </c>
      <c r="B184" s="161">
        <v>1085</v>
      </c>
      <c r="C184" s="162">
        <v>1452</v>
      </c>
      <c r="D184" s="162">
        <v>1617</v>
      </c>
      <c r="E184" s="162">
        <v>1803</v>
      </c>
      <c r="F184" s="162">
        <v>1983</v>
      </c>
    </row>
    <row r="185" spans="1:6" ht="13.5" thickBot="1">
      <c r="A185" s="157">
        <v>9050</v>
      </c>
      <c r="B185" s="161">
        <v>1090</v>
      </c>
      <c r="C185" s="162">
        <v>1459</v>
      </c>
      <c r="D185" s="162">
        <v>1624</v>
      </c>
      <c r="E185" s="162">
        <v>1811</v>
      </c>
      <c r="F185" s="162">
        <v>1992</v>
      </c>
    </row>
    <row r="186" spans="1:6" ht="13.5" thickBot="1">
      <c r="A186" s="157">
        <v>9100</v>
      </c>
      <c r="B186" s="161">
        <v>1094</v>
      </c>
      <c r="C186" s="162">
        <v>1464</v>
      </c>
      <c r="D186" s="162">
        <v>1629</v>
      </c>
      <c r="E186" s="162">
        <v>1817</v>
      </c>
      <c r="F186" s="162">
        <v>1998</v>
      </c>
    </row>
    <row r="187" spans="1:6" ht="13.5" thickBot="1">
      <c r="A187" s="157">
        <v>9150</v>
      </c>
      <c r="B187" s="161">
        <v>1098</v>
      </c>
      <c r="C187" s="162">
        <v>1468</v>
      </c>
      <c r="D187" s="162">
        <v>1634</v>
      </c>
      <c r="E187" s="162">
        <v>1822</v>
      </c>
      <c r="F187" s="162">
        <v>2004</v>
      </c>
    </row>
    <row r="188" spans="1:6" ht="13.5" thickBot="1">
      <c r="A188" s="157">
        <v>9200</v>
      </c>
      <c r="B188" s="161">
        <v>1101</v>
      </c>
      <c r="C188" s="162">
        <v>1472</v>
      </c>
      <c r="D188" s="162">
        <v>1639</v>
      </c>
      <c r="E188" s="162">
        <v>1827</v>
      </c>
      <c r="F188" s="162">
        <v>2010</v>
      </c>
    </row>
    <row r="189" spans="1:6" ht="13.5" thickBot="1">
      <c r="A189" s="157">
        <v>9250</v>
      </c>
      <c r="B189" s="161">
        <v>1105</v>
      </c>
      <c r="C189" s="162">
        <v>1477</v>
      </c>
      <c r="D189" s="162">
        <v>1643</v>
      </c>
      <c r="E189" s="162">
        <v>1832</v>
      </c>
      <c r="F189" s="162">
        <v>2016</v>
      </c>
    </row>
    <row r="190" spans="1:6" ht="13.5" thickBot="1">
      <c r="A190" s="157">
        <v>9300</v>
      </c>
      <c r="B190" s="161">
        <v>1108</v>
      </c>
      <c r="C190" s="162">
        <v>1481</v>
      </c>
      <c r="D190" s="162">
        <v>1648</v>
      </c>
      <c r="E190" s="162">
        <v>1838</v>
      </c>
      <c r="F190" s="162">
        <v>2021</v>
      </c>
    </row>
    <row r="191" spans="1:6" ht="13.5" thickBot="1">
      <c r="A191" s="157">
        <v>9350</v>
      </c>
      <c r="B191" s="161">
        <v>1112</v>
      </c>
      <c r="C191" s="162">
        <v>1486</v>
      </c>
      <c r="D191" s="162">
        <v>1653</v>
      </c>
      <c r="E191" s="162">
        <v>1843</v>
      </c>
      <c r="F191" s="162">
        <v>2027</v>
      </c>
    </row>
    <row r="192" spans="1:6" ht="13.5" thickBot="1">
      <c r="A192" s="157">
        <v>9400</v>
      </c>
      <c r="B192" s="161">
        <v>1115</v>
      </c>
      <c r="C192" s="162">
        <v>1490</v>
      </c>
      <c r="D192" s="162">
        <v>1657</v>
      </c>
      <c r="E192" s="162">
        <v>1848</v>
      </c>
      <c r="F192" s="162">
        <v>2033</v>
      </c>
    </row>
    <row r="193" spans="1:6" ht="13.5" thickBot="1">
      <c r="A193" s="157">
        <v>9450</v>
      </c>
      <c r="B193" s="161">
        <v>1119</v>
      </c>
      <c r="C193" s="162">
        <v>1495</v>
      </c>
      <c r="D193" s="162">
        <v>1662</v>
      </c>
      <c r="E193" s="162">
        <v>1853</v>
      </c>
      <c r="F193" s="162">
        <v>2038</v>
      </c>
    </row>
    <row r="194" spans="1:6" ht="13.5" thickBot="1">
      <c r="A194" s="157">
        <v>9500</v>
      </c>
      <c r="B194" s="161">
        <v>1122</v>
      </c>
      <c r="C194" s="162">
        <v>1499</v>
      </c>
      <c r="D194" s="162">
        <v>1667</v>
      </c>
      <c r="E194" s="162">
        <v>1858</v>
      </c>
      <c r="F194" s="162">
        <v>2044</v>
      </c>
    </row>
    <row r="195" spans="1:6" ht="13.5" thickBot="1">
      <c r="A195" s="157">
        <v>9550</v>
      </c>
      <c r="B195" s="161">
        <v>1126</v>
      </c>
      <c r="C195" s="162">
        <v>1504</v>
      </c>
      <c r="D195" s="162">
        <v>1671</v>
      </c>
      <c r="E195" s="162">
        <v>1863</v>
      </c>
      <c r="F195" s="162">
        <v>2050</v>
      </c>
    </row>
    <row r="196" spans="1:6" ht="13.5" thickBot="1">
      <c r="A196" s="157">
        <v>9600</v>
      </c>
      <c r="B196" s="161">
        <v>1129</v>
      </c>
      <c r="C196" s="162">
        <v>1508</v>
      </c>
      <c r="D196" s="162">
        <v>1676</v>
      </c>
      <c r="E196" s="162">
        <v>1869</v>
      </c>
      <c r="F196" s="162">
        <v>2055</v>
      </c>
    </row>
    <row r="197" spans="1:6" ht="13.5" thickBot="1">
      <c r="A197" s="157">
        <v>9650</v>
      </c>
      <c r="B197" s="161">
        <v>1133</v>
      </c>
      <c r="C197" s="162">
        <v>1513</v>
      </c>
      <c r="D197" s="162">
        <v>1681</v>
      </c>
      <c r="E197" s="162">
        <v>1874</v>
      </c>
      <c r="F197" s="162">
        <v>2061</v>
      </c>
    </row>
    <row r="198" spans="1:6" ht="13.5" thickBot="1">
      <c r="A198" s="157">
        <v>9700</v>
      </c>
      <c r="B198" s="161">
        <v>1136</v>
      </c>
      <c r="C198" s="162">
        <v>1517</v>
      </c>
      <c r="D198" s="162">
        <v>1685</v>
      </c>
      <c r="E198" s="162">
        <v>1879</v>
      </c>
      <c r="F198" s="162">
        <v>2067</v>
      </c>
    </row>
    <row r="199" spans="1:6" ht="13.5" thickBot="1">
      <c r="A199" s="157">
        <v>9750</v>
      </c>
      <c r="B199" s="161">
        <v>1140</v>
      </c>
      <c r="C199" s="162">
        <v>1521</v>
      </c>
      <c r="D199" s="162">
        <v>1690</v>
      </c>
      <c r="E199" s="162">
        <v>1884</v>
      </c>
      <c r="F199" s="162">
        <v>2073</v>
      </c>
    </row>
    <row r="200" spans="1:6" ht="13.5" thickBot="1">
      <c r="A200" s="157">
        <v>9800</v>
      </c>
      <c r="B200" s="161">
        <v>1143</v>
      </c>
      <c r="C200" s="162">
        <v>1526</v>
      </c>
      <c r="D200" s="162">
        <v>1694</v>
      </c>
      <c r="E200" s="162">
        <v>1889</v>
      </c>
      <c r="F200" s="162">
        <v>2078</v>
      </c>
    </row>
    <row r="201" spans="1:6" ht="13.5" thickBot="1">
      <c r="A201" s="157">
        <v>9850</v>
      </c>
      <c r="B201" s="161">
        <v>1147</v>
      </c>
      <c r="C201" s="162">
        <v>1530</v>
      </c>
      <c r="D201" s="162">
        <v>1699</v>
      </c>
      <c r="E201" s="162">
        <v>1894</v>
      </c>
      <c r="F201" s="162">
        <v>2084</v>
      </c>
    </row>
    <row r="202" spans="1:6" ht="13.5" thickBot="1">
      <c r="A202" s="157">
        <v>9900</v>
      </c>
      <c r="B202" s="161">
        <v>1150</v>
      </c>
      <c r="C202" s="162">
        <v>1535</v>
      </c>
      <c r="D202" s="162">
        <v>1704</v>
      </c>
      <c r="E202" s="162">
        <v>1900</v>
      </c>
      <c r="F202" s="162">
        <v>2090</v>
      </c>
    </row>
    <row r="203" spans="1:6" ht="13.5" thickBot="1">
      <c r="A203" s="157">
        <v>9950</v>
      </c>
      <c r="B203" s="161">
        <v>1154</v>
      </c>
      <c r="C203" s="162">
        <v>1539</v>
      </c>
      <c r="D203" s="162">
        <v>1708</v>
      </c>
      <c r="E203" s="162">
        <v>1905</v>
      </c>
      <c r="F203" s="162">
        <v>2095</v>
      </c>
    </row>
    <row r="204" spans="1:6" ht="13.5" thickBot="1">
      <c r="A204" s="157">
        <v>10000</v>
      </c>
      <c r="B204" s="161">
        <v>1158</v>
      </c>
      <c r="C204" s="162">
        <v>1544</v>
      </c>
      <c r="D204" s="162">
        <v>1713</v>
      </c>
      <c r="E204" s="162">
        <v>1910</v>
      </c>
      <c r="F204" s="162">
        <v>2101</v>
      </c>
    </row>
    <row r="205" spans="1:6" ht="13.5" thickBot="1">
      <c r="A205" s="157">
        <v>10050</v>
      </c>
      <c r="B205" s="161">
        <v>1161</v>
      </c>
      <c r="C205" s="162">
        <v>1548</v>
      </c>
      <c r="D205" s="162">
        <v>1718</v>
      </c>
      <c r="E205" s="162">
        <v>1915</v>
      </c>
      <c r="F205" s="162">
        <v>2107</v>
      </c>
    </row>
    <row r="206" spans="1:6" ht="13.5" thickBot="1">
      <c r="A206" s="157">
        <v>10100</v>
      </c>
      <c r="B206" s="161">
        <v>1165</v>
      </c>
      <c r="C206" s="162">
        <v>1553</v>
      </c>
      <c r="D206" s="162">
        <v>1722</v>
      </c>
      <c r="E206" s="162">
        <v>1920</v>
      </c>
      <c r="F206" s="162">
        <v>2112</v>
      </c>
    </row>
    <row r="207" spans="1:6" ht="13.5" thickBot="1">
      <c r="A207" s="157">
        <v>10150</v>
      </c>
      <c r="B207" s="161">
        <v>1168</v>
      </c>
      <c r="C207" s="162">
        <v>1557</v>
      </c>
      <c r="D207" s="162">
        <v>1727</v>
      </c>
      <c r="E207" s="162">
        <v>1926</v>
      </c>
      <c r="F207" s="162">
        <v>2118</v>
      </c>
    </row>
    <row r="208" spans="1:6" ht="13.5" thickBot="1">
      <c r="A208" s="157">
        <v>10200</v>
      </c>
      <c r="B208" s="161">
        <v>1172</v>
      </c>
      <c r="C208" s="162">
        <v>1562</v>
      </c>
      <c r="D208" s="162">
        <v>1732</v>
      </c>
      <c r="E208" s="162">
        <v>1931</v>
      </c>
      <c r="F208" s="162">
        <v>2124</v>
      </c>
    </row>
    <row r="209" spans="1:6" ht="13.5" thickBot="1">
      <c r="A209" s="157">
        <v>10250</v>
      </c>
      <c r="B209" s="161">
        <v>1175</v>
      </c>
      <c r="C209" s="162">
        <v>1566</v>
      </c>
      <c r="D209" s="162">
        <v>1736</v>
      </c>
      <c r="E209" s="162">
        <v>1936</v>
      </c>
      <c r="F209" s="162">
        <v>2130</v>
      </c>
    </row>
    <row r="210" spans="1:6" ht="13.5" thickBot="1">
      <c r="A210" s="157">
        <v>10300</v>
      </c>
      <c r="B210" s="161">
        <v>1179</v>
      </c>
      <c r="C210" s="162">
        <v>1570</v>
      </c>
      <c r="D210" s="162">
        <v>1741</v>
      </c>
      <c r="E210" s="162">
        <v>1941</v>
      </c>
      <c r="F210" s="162">
        <v>2135</v>
      </c>
    </row>
    <row r="211" spans="1:6" ht="13.5" thickBot="1">
      <c r="A211" s="157">
        <v>10350</v>
      </c>
      <c r="B211" s="161">
        <v>1182</v>
      </c>
      <c r="C211" s="162">
        <v>1575</v>
      </c>
      <c r="D211" s="162">
        <v>1746</v>
      </c>
      <c r="E211" s="162">
        <v>1946</v>
      </c>
      <c r="F211" s="162">
        <v>2141</v>
      </c>
    </row>
    <row r="212" spans="1:6" ht="13.5" thickBot="1">
      <c r="A212" s="157">
        <v>10400</v>
      </c>
      <c r="B212" s="161">
        <v>1186</v>
      </c>
      <c r="C212" s="162">
        <v>1579</v>
      </c>
      <c r="D212" s="162">
        <v>1750</v>
      </c>
      <c r="E212" s="162">
        <v>1951</v>
      </c>
      <c r="F212" s="162">
        <v>2147</v>
      </c>
    </row>
    <row r="213" spans="1:6" ht="13.5" thickBot="1">
      <c r="A213" s="157">
        <v>10450</v>
      </c>
      <c r="B213" s="161">
        <v>1189</v>
      </c>
      <c r="C213" s="162">
        <v>1584</v>
      </c>
      <c r="D213" s="162">
        <v>1755</v>
      </c>
      <c r="E213" s="162">
        <v>1957</v>
      </c>
      <c r="F213" s="162">
        <v>2152</v>
      </c>
    </row>
    <row r="214" spans="1:6" ht="13.5" thickBot="1">
      <c r="A214" s="157">
        <v>10500</v>
      </c>
      <c r="B214" s="161">
        <v>1193</v>
      </c>
      <c r="C214" s="162">
        <v>1588</v>
      </c>
      <c r="D214" s="162">
        <v>1759</v>
      </c>
      <c r="E214" s="162">
        <v>1962</v>
      </c>
      <c r="F214" s="162">
        <v>2158</v>
      </c>
    </row>
    <row r="215" spans="1:6" ht="13.5" thickBot="1">
      <c r="A215" s="157">
        <v>10550</v>
      </c>
      <c r="B215" s="161">
        <v>1196</v>
      </c>
      <c r="C215" s="162">
        <v>1593</v>
      </c>
      <c r="D215" s="162">
        <v>1764</v>
      </c>
      <c r="E215" s="162">
        <v>1967</v>
      </c>
      <c r="F215" s="162">
        <v>2164</v>
      </c>
    </row>
    <row r="216" spans="1:6" ht="13.5" thickBot="1">
      <c r="A216" s="157">
        <v>10600</v>
      </c>
      <c r="B216" s="161">
        <v>1200</v>
      </c>
      <c r="C216" s="162">
        <v>1597</v>
      </c>
      <c r="D216" s="162">
        <v>1769</v>
      </c>
      <c r="E216" s="162">
        <v>1972</v>
      </c>
      <c r="F216" s="162">
        <v>2169</v>
      </c>
    </row>
    <row r="217" spans="1:6" ht="13.5" thickBot="1">
      <c r="A217" s="157">
        <v>10650</v>
      </c>
      <c r="B217" s="161">
        <v>1203</v>
      </c>
      <c r="C217" s="162">
        <v>1602</v>
      </c>
      <c r="D217" s="162">
        <v>1773</v>
      </c>
      <c r="E217" s="162">
        <v>1977</v>
      </c>
      <c r="F217" s="162">
        <v>2175</v>
      </c>
    </row>
    <row r="218" spans="1:6" ht="13.5" thickBot="1">
      <c r="A218" s="157">
        <v>10700</v>
      </c>
      <c r="B218" s="161">
        <v>1207</v>
      </c>
      <c r="C218" s="162">
        <v>1606</v>
      </c>
      <c r="D218" s="162">
        <v>1778</v>
      </c>
      <c r="E218" s="162">
        <v>1983</v>
      </c>
      <c r="F218" s="162">
        <v>2181</v>
      </c>
    </row>
    <row r="219" spans="1:6" ht="13.5" thickBot="1">
      <c r="A219" s="157">
        <v>10750</v>
      </c>
      <c r="B219" s="161">
        <v>1210</v>
      </c>
      <c r="C219" s="162">
        <v>1610</v>
      </c>
      <c r="D219" s="162">
        <v>1783</v>
      </c>
      <c r="E219" s="162">
        <v>1988</v>
      </c>
      <c r="F219" s="162">
        <v>2187</v>
      </c>
    </row>
    <row r="220" spans="1:6" ht="13.5" thickBot="1">
      <c r="A220" s="157">
        <v>10800</v>
      </c>
      <c r="B220" s="161">
        <v>1214</v>
      </c>
      <c r="C220" s="162">
        <v>1615</v>
      </c>
      <c r="D220" s="162">
        <v>1787</v>
      </c>
      <c r="E220" s="162">
        <v>1993</v>
      </c>
      <c r="F220" s="162">
        <v>2192</v>
      </c>
    </row>
    <row r="221" spans="1:6" ht="13.5" thickBot="1">
      <c r="A221" s="157">
        <v>10850</v>
      </c>
      <c r="B221" s="161">
        <v>1217</v>
      </c>
      <c r="C221" s="162">
        <v>1619</v>
      </c>
      <c r="D221" s="162">
        <v>1792</v>
      </c>
      <c r="E221" s="162">
        <v>1998</v>
      </c>
      <c r="F221" s="162">
        <v>2198</v>
      </c>
    </row>
    <row r="222" spans="1:6" ht="13.5" thickBot="1">
      <c r="A222" s="157">
        <v>10900</v>
      </c>
      <c r="B222" s="161">
        <v>1221</v>
      </c>
      <c r="C222" s="162">
        <v>1624</v>
      </c>
      <c r="D222" s="162">
        <v>1797</v>
      </c>
      <c r="E222" s="162">
        <v>2003</v>
      </c>
      <c r="F222" s="162">
        <v>2204</v>
      </c>
    </row>
    <row r="223" spans="1:6" ht="13.5" thickBot="1">
      <c r="A223" s="157">
        <v>10950</v>
      </c>
      <c r="B223" s="161">
        <v>1224</v>
      </c>
      <c r="C223" s="162">
        <v>1628</v>
      </c>
      <c r="D223" s="162">
        <v>1801</v>
      </c>
      <c r="E223" s="162">
        <v>2008</v>
      </c>
      <c r="F223" s="162">
        <v>2209</v>
      </c>
    </row>
    <row r="224" spans="1:6" ht="13.5" thickBot="1">
      <c r="A224" s="157">
        <v>11000</v>
      </c>
      <c r="B224" s="161">
        <v>1227</v>
      </c>
      <c r="C224" s="162">
        <v>1632</v>
      </c>
      <c r="D224" s="162">
        <v>1805</v>
      </c>
      <c r="E224" s="162">
        <v>2013</v>
      </c>
      <c r="F224" s="162">
        <v>2214</v>
      </c>
    </row>
    <row r="225" spans="1:6" ht="13.5" thickBot="1">
      <c r="A225" s="157">
        <v>11050</v>
      </c>
      <c r="B225" s="161">
        <v>1230</v>
      </c>
      <c r="C225" s="162">
        <v>1636</v>
      </c>
      <c r="D225" s="162">
        <v>1809</v>
      </c>
      <c r="E225" s="162">
        <v>2018</v>
      </c>
      <c r="F225" s="162">
        <v>2219</v>
      </c>
    </row>
    <row r="226" spans="1:6" ht="13.5" thickBot="1">
      <c r="A226" s="157">
        <v>11100</v>
      </c>
      <c r="B226" s="161">
        <v>1233</v>
      </c>
      <c r="C226" s="162">
        <v>1639</v>
      </c>
      <c r="D226" s="162">
        <v>1814</v>
      </c>
      <c r="E226" s="162">
        <v>2022</v>
      </c>
      <c r="F226" s="162">
        <v>2225</v>
      </c>
    </row>
    <row r="227" spans="1:6" ht="13.5" thickBot="1">
      <c r="A227" s="157">
        <v>11150</v>
      </c>
      <c r="B227" s="161">
        <v>1236</v>
      </c>
      <c r="C227" s="162">
        <v>1643</v>
      </c>
      <c r="D227" s="162">
        <v>1818</v>
      </c>
      <c r="E227" s="162">
        <v>2027</v>
      </c>
      <c r="F227" s="162">
        <v>2230</v>
      </c>
    </row>
    <row r="228" spans="1:6" ht="13.5" thickBot="1">
      <c r="A228" s="157">
        <v>11200</v>
      </c>
      <c r="B228" s="161">
        <v>1239</v>
      </c>
      <c r="C228" s="162">
        <v>1647</v>
      </c>
      <c r="D228" s="162">
        <v>1822</v>
      </c>
      <c r="E228" s="162">
        <v>2032</v>
      </c>
      <c r="F228" s="162">
        <v>2235</v>
      </c>
    </row>
    <row r="229" spans="1:6" ht="13.5" thickBot="1">
      <c r="A229" s="157">
        <v>11250</v>
      </c>
      <c r="B229" s="161">
        <v>1242</v>
      </c>
      <c r="C229" s="162">
        <v>1651</v>
      </c>
      <c r="D229" s="162">
        <v>1826</v>
      </c>
      <c r="E229" s="162">
        <v>2037</v>
      </c>
      <c r="F229" s="162">
        <v>2240</v>
      </c>
    </row>
    <row r="230" spans="1:6" ht="13.5" thickBot="1">
      <c r="A230" s="157">
        <v>11300</v>
      </c>
      <c r="B230" s="161">
        <v>1245</v>
      </c>
      <c r="C230" s="162">
        <v>1655</v>
      </c>
      <c r="D230" s="162">
        <v>1831</v>
      </c>
      <c r="E230" s="162">
        <v>2041</v>
      </c>
      <c r="F230" s="162">
        <v>2245</v>
      </c>
    </row>
    <row r="231" spans="1:6" ht="13.5" thickBot="1">
      <c r="A231" s="157">
        <v>11350</v>
      </c>
      <c r="B231" s="161">
        <v>1248</v>
      </c>
      <c r="C231" s="162">
        <v>1659</v>
      </c>
      <c r="D231" s="162">
        <v>1835</v>
      </c>
      <c r="E231" s="162">
        <v>2046</v>
      </c>
      <c r="F231" s="162">
        <v>2251</v>
      </c>
    </row>
    <row r="232" spans="1:6" ht="13.5" thickBot="1">
      <c r="A232" s="157">
        <v>11400</v>
      </c>
      <c r="B232" s="161">
        <v>1251</v>
      </c>
      <c r="C232" s="162">
        <v>1663</v>
      </c>
      <c r="D232" s="162">
        <v>1839</v>
      </c>
      <c r="E232" s="162">
        <v>2051</v>
      </c>
      <c r="F232" s="162">
        <v>2256</v>
      </c>
    </row>
    <row r="233" spans="1:6" ht="13.5" thickBot="1">
      <c r="A233" s="157">
        <v>11450</v>
      </c>
      <c r="B233" s="161">
        <v>1254</v>
      </c>
      <c r="C233" s="162">
        <v>1667</v>
      </c>
      <c r="D233" s="162">
        <v>1844</v>
      </c>
      <c r="E233" s="162">
        <v>2056</v>
      </c>
      <c r="F233" s="162">
        <v>2261</v>
      </c>
    </row>
    <row r="234" spans="1:6" ht="13.5" thickBot="1">
      <c r="A234" s="157">
        <v>11500</v>
      </c>
      <c r="B234" s="161">
        <v>1257</v>
      </c>
      <c r="C234" s="162">
        <v>1671</v>
      </c>
      <c r="D234" s="162">
        <v>1848</v>
      </c>
      <c r="E234" s="162">
        <v>2060</v>
      </c>
      <c r="F234" s="162">
        <v>2266</v>
      </c>
    </row>
    <row r="235" spans="1:6" ht="13.5" thickBot="1">
      <c r="A235" s="157">
        <v>11550</v>
      </c>
      <c r="B235" s="161">
        <v>1260</v>
      </c>
      <c r="C235" s="162">
        <v>1674</v>
      </c>
      <c r="D235" s="162">
        <v>1852</v>
      </c>
      <c r="E235" s="162">
        <v>2065</v>
      </c>
      <c r="F235" s="162">
        <v>2272</v>
      </c>
    </row>
    <row r="236" spans="1:6" ht="13.5" thickBot="1">
      <c r="A236" s="157">
        <v>11600</v>
      </c>
      <c r="B236" s="161">
        <v>1263</v>
      </c>
      <c r="C236" s="162">
        <v>1678</v>
      </c>
      <c r="D236" s="162">
        <v>1856</v>
      </c>
      <c r="E236" s="162">
        <v>2070</v>
      </c>
      <c r="F236" s="162">
        <v>2277</v>
      </c>
    </row>
    <row r="237" spans="1:6" ht="13.5" thickBot="1">
      <c r="A237" s="157">
        <v>11650</v>
      </c>
      <c r="B237" s="161">
        <v>1266</v>
      </c>
      <c r="C237" s="162">
        <v>1682</v>
      </c>
      <c r="D237" s="162">
        <v>1861</v>
      </c>
      <c r="E237" s="162">
        <v>2075</v>
      </c>
      <c r="F237" s="162">
        <v>2282</v>
      </c>
    </row>
    <row r="238" spans="1:6" ht="13.5" thickBot="1">
      <c r="A238" s="157">
        <v>11700</v>
      </c>
      <c r="B238" s="161">
        <v>1269</v>
      </c>
      <c r="C238" s="162">
        <v>1686</v>
      </c>
      <c r="D238" s="162">
        <v>1865</v>
      </c>
      <c r="E238" s="162">
        <v>2079</v>
      </c>
      <c r="F238" s="162">
        <v>2287</v>
      </c>
    </row>
    <row r="239" spans="1:6" ht="13.5" thickBot="1">
      <c r="A239" s="157">
        <v>11750</v>
      </c>
      <c r="B239" s="161">
        <v>1272</v>
      </c>
      <c r="C239" s="162">
        <v>1690</v>
      </c>
      <c r="D239" s="162">
        <v>1869</v>
      </c>
      <c r="E239" s="162">
        <v>2084</v>
      </c>
      <c r="F239" s="162">
        <v>2292</v>
      </c>
    </row>
    <row r="240" spans="1:6" ht="13.5" thickBot="1">
      <c r="A240" s="157">
        <v>11800</v>
      </c>
      <c r="B240" s="161">
        <v>1275</v>
      </c>
      <c r="C240" s="162">
        <v>1694</v>
      </c>
      <c r="D240" s="162">
        <v>1873</v>
      </c>
      <c r="E240" s="162">
        <v>2089</v>
      </c>
      <c r="F240" s="162">
        <v>2298</v>
      </c>
    </row>
    <row r="241" spans="1:6" ht="13.5" thickBot="1">
      <c r="A241" s="157">
        <v>11850</v>
      </c>
      <c r="B241" s="161">
        <v>1278</v>
      </c>
      <c r="C241" s="162">
        <v>1698</v>
      </c>
      <c r="D241" s="162">
        <v>1878</v>
      </c>
      <c r="E241" s="162">
        <v>2094</v>
      </c>
      <c r="F241" s="162">
        <v>2303</v>
      </c>
    </row>
    <row r="242" spans="1:6" ht="13.5" thickBot="1">
      <c r="A242" s="157">
        <v>11900</v>
      </c>
      <c r="B242" s="161">
        <v>1281</v>
      </c>
      <c r="C242" s="162">
        <v>1702</v>
      </c>
      <c r="D242" s="162">
        <v>1882</v>
      </c>
      <c r="E242" s="162">
        <v>2098</v>
      </c>
      <c r="F242" s="162">
        <v>2308</v>
      </c>
    </row>
    <row r="243" spans="1:6" ht="13.5" thickBot="1">
      <c r="A243" s="157">
        <v>11950</v>
      </c>
      <c r="B243" s="161">
        <v>1284</v>
      </c>
      <c r="C243" s="162">
        <v>1706</v>
      </c>
      <c r="D243" s="162">
        <v>1886</v>
      </c>
      <c r="E243" s="162">
        <v>2103</v>
      </c>
      <c r="F243" s="162">
        <v>2313</v>
      </c>
    </row>
    <row r="244" spans="1:6" ht="13.5" thickBot="1">
      <c r="A244" s="157">
        <v>12000</v>
      </c>
      <c r="B244" s="161">
        <v>1287</v>
      </c>
      <c r="C244" s="162">
        <v>1709</v>
      </c>
      <c r="D244" s="162">
        <v>1890</v>
      </c>
      <c r="E244" s="162">
        <v>2108</v>
      </c>
      <c r="F244" s="162">
        <v>2319</v>
      </c>
    </row>
    <row r="245" spans="1:6" ht="13.5" thickBot="1">
      <c r="A245" s="157">
        <v>12050</v>
      </c>
      <c r="B245" s="161">
        <v>1289</v>
      </c>
      <c r="C245" s="162">
        <v>1713</v>
      </c>
      <c r="D245" s="162">
        <v>1895</v>
      </c>
      <c r="E245" s="162">
        <v>2113</v>
      </c>
      <c r="F245" s="162">
        <v>2324</v>
      </c>
    </row>
    <row r="246" spans="1:6" ht="13.5" thickBot="1">
      <c r="A246" s="157">
        <v>12100</v>
      </c>
      <c r="B246" s="161">
        <v>1292</v>
      </c>
      <c r="C246" s="162">
        <v>1717</v>
      </c>
      <c r="D246" s="162">
        <v>1899</v>
      </c>
      <c r="E246" s="162">
        <v>2117</v>
      </c>
      <c r="F246" s="162">
        <v>2329</v>
      </c>
    </row>
    <row r="247" spans="1:6" ht="13.5" thickBot="1">
      <c r="A247" s="157">
        <v>12150</v>
      </c>
      <c r="B247" s="161">
        <v>1295</v>
      </c>
      <c r="C247" s="162">
        <v>1721</v>
      </c>
      <c r="D247" s="162">
        <v>1903</v>
      </c>
      <c r="E247" s="162">
        <v>2122</v>
      </c>
      <c r="F247" s="162">
        <v>2334</v>
      </c>
    </row>
    <row r="248" spans="1:6" ht="13.5" thickBot="1">
      <c r="A248" s="157">
        <v>12200</v>
      </c>
      <c r="B248" s="161">
        <v>1298</v>
      </c>
      <c r="C248" s="162">
        <v>1725</v>
      </c>
      <c r="D248" s="162">
        <v>1907</v>
      </c>
      <c r="E248" s="162">
        <v>2127</v>
      </c>
      <c r="F248" s="162">
        <v>2340</v>
      </c>
    </row>
    <row r="249" spans="1:6" ht="13.5" thickBot="1">
      <c r="A249" s="157">
        <v>12250</v>
      </c>
      <c r="B249" s="161">
        <v>1301</v>
      </c>
      <c r="C249" s="162">
        <v>1729</v>
      </c>
      <c r="D249" s="162">
        <v>1912</v>
      </c>
      <c r="E249" s="162">
        <v>2132</v>
      </c>
      <c r="F249" s="162">
        <v>2345</v>
      </c>
    </row>
    <row r="250" spans="1:6" ht="13.5" thickBot="1">
      <c r="A250" s="157">
        <v>12300</v>
      </c>
      <c r="B250" s="161">
        <v>1304</v>
      </c>
      <c r="C250" s="162">
        <v>1733</v>
      </c>
      <c r="D250" s="162">
        <v>1916</v>
      </c>
      <c r="E250" s="162">
        <v>2136</v>
      </c>
      <c r="F250" s="162">
        <v>2350</v>
      </c>
    </row>
    <row r="251" spans="1:6" ht="13.5" thickBot="1">
      <c r="A251" s="157">
        <v>12350</v>
      </c>
      <c r="B251" s="161">
        <v>1307</v>
      </c>
      <c r="C251" s="162">
        <v>1737</v>
      </c>
      <c r="D251" s="162">
        <v>1920</v>
      </c>
      <c r="E251" s="162">
        <v>2141</v>
      </c>
      <c r="F251" s="162">
        <v>2355</v>
      </c>
    </row>
    <row r="252" spans="1:6" ht="13.5" thickBot="1">
      <c r="A252" s="157">
        <v>12400</v>
      </c>
      <c r="B252" s="161">
        <v>1310</v>
      </c>
      <c r="C252" s="162">
        <v>1741</v>
      </c>
      <c r="D252" s="162">
        <v>1925</v>
      </c>
      <c r="E252" s="162">
        <v>2146</v>
      </c>
      <c r="F252" s="162">
        <v>2360</v>
      </c>
    </row>
    <row r="253" spans="1:6" ht="13.5" thickBot="1">
      <c r="A253" s="157">
        <v>12450</v>
      </c>
      <c r="B253" s="161">
        <v>1313</v>
      </c>
      <c r="C253" s="162">
        <v>1744</v>
      </c>
      <c r="D253" s="162">
        <v>1929</v>
      </c>
      <c r="E253" s="162">
        <v>2151</v>
      </c>
      <c r="F253" s="162">
        <v>2366</v>
      </c>
    </row>
    <row r="254" spans="1:6" ht="13.5" thickBot="1">
      <c r="A254" s="157">
        <v>12500</v>
      </c>
      <c r="B254" s="161">
        <v>1316</v>
      </c>
      <c r="C254" s="162">
        <v>1748</v>
      </c>
      <c r="D254" s="162">
        <v>1933</v>
      </c>
      <c r="E254" s="162">
        <v>2155</v>
      </c>
      <c r="F254" s="162">
        <v>2371</v>
      </c>
    </row>
    <row r="255" spans="1:6" ht="13.5" thickBot="1">
      <c r="A255" s="157">
        <v>12550</v>
      </c>
      <c r="B255" s="161">
        <v>1319</v>
      </c>
      <c r="C255" s="162">
        <v>1752</v>
      </c>
      <c r="D255" s="162">
        <v>1937</v>
      </c>
      <c r="E255" s="162">
        <v>2160</v>
      </c>
      <c r="F255" s="162">
        <v>2376</v>
      </c>
    </row>
    <row r="256" spans="1:6" ht="13.5" thickBot="1">
      <c r="A256" s="157">
        <v>12600</v>
      </c>
      <c r="B256" s="161">
        <v>1322</v>
      </c>
      <c r="C256" s="162">
        <v>1756</v>
      </c>
      <c r="D256" s="162">
        <v>1942</v>
      </c>
      <c r="E256" s="162">
        <v>2165</v>
      </c>
      <c r="F256" s="162">
        <v>2381</v>
      </c>
    </row>
    <row r="257" spans="1:6" ht="13.5" thickBot="1">
      <c r="A257" s="157">
        <v>12650</v>
      </c>
      <c r="B257" s="161">
        <v>1325</v>
      </c>
      <c r="C257" s="162">
        <v>1760</v>
      </c>
      <c r="D257" s="162">
        <v>1946</v>
      </c>
      <c r="E257" s="162">
        <v>2170</v>
      </c>
      <c r="F257" s="162">
        <v>2387</v>
      </c>
    </row>
    <row r="258" spans="1:6" ht="13.5" thickBot="1">
      <c r="A258" s="157">
        <v>12700</v>
      </c>
      <c r="B258" s="161">
        <v>1328</v>
      </c>
      <c r="C258" s="162">
        <v>1764</v>
      </c>
      <c r="D258" s="162">
        <v>1950</v>
      </c>
      <c r="E258" s="162">
        <v>2174</v>
      </c>
      <c r="F258" s="162">
        <v>2391</v>
      </c>
    </row>
    <row r="259" spans="1:6" ht="13.5" thickBot="1">
      <c r="A259" s="157">
        <v>12750</v>
      </c>
      <c r="B259" s="161">
        <v>1331</v>
      </c>
      <c r="C259" s="162">
        <v>1767</v>
      </c>
      <c r="D259" s="162">
        <v>1954</v>
      </c>
      <c r="E259" s="162">
        <v>2178</v>
      </c>
      <c r="F259" s="162">
        <v>2396</v>
      </c>
    </row>
    <row r="260" spans="1:6" ht="13.5" thickBot="1">
      <c r="A260" s="157">
        <v>12800</v>
      </c>
      <c r="B260" s="161">
        <v>1334</v>
      </c>
      <c r="C260" s="162">
        <v>1771</v>
      </c>
      <c r="D260" s="162">
        <v>1958</v>
      </c>
      <c r="E260" s="162">
        <v>2183</v>
      </c>
      <c r="F260" s="162">
        <v>2401</v>
      </c>
    </row>
    <row r="261" spans="1:6" ht="13.5" thickBot="1">
      <c r="A261" s="157">
        <v>12850</v>
      </c>
      <c r="B261" s="161">
        <v>1336</v>
      </c>
      <c r="C261" s="162">
        <v>1774</v>
      </c>
      <c r="D261" s="162">
        <v>1962</v>
      </c>
      <c r="E261" s="162">
        <v>2187</v>
      </c>
      <c r="F261" s="162">
        <v>2406</v>
      </c>
    </row>
    <row r="262" spans="1:6" ht="13.5" thickBot="1">
      <c r="A262" s="157">
        <v>12900</v>
      </c>
      <c r="B262" s="161">
        <v>1339</v>
      </c>
      <c r="C262" s="162">
        <v>1778</v>
      </c>
      <c r="D262" s="162">
        <v>1966</v>
      </c>
      <c r="E262" s="162">
        <v>2192</v>
      </c>
      <c r="F262" s="162">
        <v>2411</v>
      </c>
    </row>
    <row r="263" spans="1:6" ht="13.5" thickBot="1">
      <c r="A263" s="157">
        <v>12950</v>
      </c>
      <c r="B263" s="161">
        <v>1342</v>
      </c>
      <c r="C263" s="162">
        <v>1782</v>
      </c>
      <c r="D263" s="162">
        <v>1970</v>
      </c>
      <c r="E263" s="162">
        <v>2196</v>
      </c>
      <c r="F263" s="162">
        <v>2416</v>
      </c>
    </row>
    <row r="264" spans="1:6" ht="13.5" thickBot="1">
      <c r="A264" s="157">
        <v>13000</v>
      </c>
      <c r="B264" s="161">
        <v>1345</v>
      </c>
      <c r="C264" s="162">
        <v>1785</v>
      </c>
      <c r="D264" s="162">
        <v>1974</v>
      </c>
      <c r="E264" s="162">
        <v>2201</v>
      </c>
      <c r="F264" s="162">
        <v>2421</v>
      </c>
    </row>
    <row r="265" spans="1:6" ht="13.5" thickBot="1">
      <c r="A265" s="157">
        <v>13050</v>
      </c>
      <c r="B265" s="161">
        <v>1347</v>
      </c>
      <c r="C265" s="162">
        <v>1789</v>
      </c>
      <c r="D265" s="162">
        <v>1978</v>
      </c>
      <c r="E265" s="162">
        <v>2205</v>
      </c>
      <c r="F265" s="162">
        <v>2425</v>
      </c>
    </row>
    <row r="266" spans="1:6" ht="13.5" thickBot="1">
      <c r="A266" s="157">
        <v>13100</v>
      </c>
      <c r="B266" s="161">
        <v>1350</v>
      </c>
      <c r="C266" s="162">
        <v>1793</v>
      </c>
      <c r="D266" s="162">
        <v>1982</v>
      </c>
      <c r="E266" s="162">
        <v>2209</v>
      </c>
      <c r="F266" s="162">
        <v>2430</v>
      </c>
    </row>
    <row r="267" spans="1:6" ht="13.5" thickBot="1">
      <c r="A267" s="157">
        <v>13150</v>
      </c>
      <c r="B267" s="161">
        <v>1353</v>
      </c>
      <c r="C267" s="162">
        <v>1796</v>
      </c>
      <c r="D267" s="162">
        <v>1985</v>
      </c>
      <c r="E267" s="162">
        <v>2214</v>
      </c>
      <c r="F267" s="162">
        <v>2435</v>
      </c>
    </row>
    <row r="268" spans="1:6" ht="13.5" thickBot="1">
      <c r="A268" s="157">
        <v>13200</v>
      </c>
      <c r="B268" s="161">
        <v>1356</v>
      </c>
      <c r="C268" s="162">
        <v>1800</v>
      </c>
      <c r="D268" s="162">
        <v>1989</v>
      </c>
      <c r="E268" s="162">
        <v>2218</v>
      </c>
      <c r="F268" s="162">
        <v>2440</v>
      </c>
    </row>
    <row r="269" spans="1:6" ht="13.5" thickBot="1">
      <c r="A269" s="157">
        <v>13250</v>
      </c>
      <c r="B269" s="161">
        <v>1358</v>
      </c>
      <c r="C269" s="162">
        <v>1803</v>
      </c>
      <c r="D269" s="162">
        <v>1993</v>
      </c>
      <c r="E269" s="162">
        <v>2223</v>
      </c>
      <c r="F269" s="162">
        <v>2445</v>
      </c>
    </row>
    <row r="270" spans="1:6" ht="13.5" thickBot="1">
      <c r="A270" s="157">
        <v>13300</v>
      </c>
      <c r="B270" s="161">
        <v>1361</v>
      </c>
      <c r="C270" s="162">
        <v>1807</v>
      </c>
      <c r="D270" s="162">
        <v>1997</v>
      </c>
      <c r="E270" s="162">
        <v>2227</v>
      </c>
      <c r="F270" s="162">
        <v>2450</v>
      </c>
    </row>
    <row r="271" spans="1:6" ht="13.5" thickBot="1">
      <c r="A271" s="157">
        <v>13350</v>
      </c>
      <c r="B271" s="161">
        <v>1364</v>
      </c>
      <c r="C271" s="162">
        <v>1811</v>
      </c>
      <c r="D271" s="162">
        <v>2001</v>
      </c>
      <c r="E271" s="162">
        <v>2231</v>
      </c>
      <c r="F271" s="162">
        <v>2455</v>
      </c>
    </row>
    <row r="272" spans="1:6" ht="13.5" thickBot="1">
      <c r="A272" s="157">
        <v>13400</v>
      </c>
      <c r="B272" s="161">
        <v>1367</v>
      </c>
      <c r="C272" s="162">
        <v>1814</v>
      </c>
      <c r="D272" s="162">
        <v>2005</v>
      </c>
      <c r="E272" s="162">
        <v>2236</v>
      </c>
      <c r="F272" s="162">
        <v>2459</v>
      </c>
    </row>
    <row r="273" spans="1:6" ht="13.5" thickBot="1">
      <c r="A273" s="157">
        <v>13450</v>
      </c>
      <c r="B273" s="161">
        <v>1370</v>
      </c>
      <c r="C273" s="162">
        <v>1818</v>
      </c>
      <c r="D273" s="162">
        <v>2009</v>
      </c>
      <c r="E273" s="162">
        <v>2240</v>
      </c>
      <c r="F273" s="162">
        <v>2464</v>
      </c>
    </row>
    <row r="274" spans="1:6" ht="13.5" thickBot="1">
      <c r="A274" s="157">
        <v>13500</v>
      </c>
      <c r="B274" s="161">
        <v>1372</v>
      </c>
      <c r="C274" s="162">
        <v>1821</v>
      </c>
      <c r="D274" s="162">
        <v>2013</v>
      </c>
      <c r="E274" s="162">
        <v>2245</v>
      </c>
      <c r="F274" s="162">
        <v>2469</v>
      </c>
    </row>
    <row r="275" spans="1:6" ht="13.5" thickBot="1">
      <c r="A275" s="157">
        <v>13550</v>
      </c>
      <c r="B275" s="161">
        <v>1375</v>
      </c>
      <c r="C275" s="162">
        <v>1825</v>
      </c>
      <c r="D275" s="162">
        <v>2017</v>
      </c>
      <c r="E275" s="162">
        <v>2249</v>
      </c>
      <c r="F275" s="162">
        <v>2474</v>
      </c>
    </row>
    <row r="276" spans="1:6" ht="13.5" thickBot="1">
      <c r="A276" s="157">
        <v>13600</v>
      </c>
      <c r="B276" s="161">
        <v>1378</v>
      </c>
      <c r="C276" s="162">
        <v>1829</v>
      </c>
      <c r="D276" s="162">
        <v>2021</v>
      </c>
      <c r="E276" s="162">
        <v>2254</v>
      </c>
      <c r="F276" s="162">
        <v>2479</v>
      </c>
    </row>
    <row r="277" spans="1:6" ht="13.5" thickBot="1">
      <c r="A277" s="157">
        <v>13650</v>
      </c>
      <c r="B277" s="161">
        <v>1381</v>
      </c>
      <c r="C277" s="162">
        <v>1832</v>
      </c>
      <c r="D277" s="162">
        <v>2025</v>
      </c>
      <c r="E277" s="162">
        <v>2258</v>
      </c>
      <c r="F277" s="162">
        <v>2484</v>
      </c>
    </row>
    <row r="278" spans="1:6" ht="13.5" thickBot="1">
      <c r="A278" s="157">
        <v>13700</v>
      </c>
      <c r="B278" s="161">
        <v>1383</v>
      </c>
      <c r="C278" s="162">
        <v>1836</v>
      </c>
      <c r="D278" s="162">
        <v>2029</v>
      </c>
      <c r="E278" s="162">
        <v>2262</v>
      </c>
      <c r="F278" s="162">
        <v>2489</v>
      </c>
    </row>
    <row r="279" spans="1:6" ht="13.5" thickBot="1">
      <c r="A279" s="157">
        <v>13750</v>
      </c>
      <c r="B279" s="161">
        <v>1386</v>
      </c>
      <c r="C279" s="162">
        <v>1839</v>
      </c>
      <c r="D279" s="162">
        <v>2033</v>
      </c>
      <c r="E279" s="162">
        <v>2267</v>
      </c>
      <c r="F279" s="162">
        <v>2493</v>
      </c>
    </row>
    <row r="280" spans="1:6" ht="13.5" thickBot="1">
      <c r="A280" s="157">
        <v>13800</v>
      </c>
      <c r="B280" s="161">
        <v>1388</v>
      </c>
      <c r="C280" s="162">
        <v>1842</v>
      </c>
      <c r="D280" s="162">
        <v>2036</v>
      </c>
      <c r="E280" s="162">
        <v>2270</v>
      </c>
      <c r="F280" s="162">
        <v>2497</v>
      </c>
    </row>
    <row r="281" spans="1:6" ht="13.5" thickBot="1">
      <c r="A281" s="157">
        <v>13850</v>
      </c>
      <c r="B281" s="161">
        <v>1391</v>
      </c>
      <c r="C281" s="162">
        <v>1845</v>
      </c>
      <c r="D281" s="162">
        <v>2038</v>
      </c>
      <c r="E281" s="162">
        <v>2273</v>
      </c>
      <c r="F281" s="162">
        <v>2500</v>
      </c>
    </row>
    <row r="282" spans="1:6" ht="13.5" thickBot="1">
      <c r="A282" s="157">
        <v>13900</v>
      </c>
      <c r="B282" s="161">
        <v>1393</v>
      </c>
      <c r="C282" s="162">
        <v>1848</v>
      </c>
      <c r="D282" s="162">
        <v>2041</v>
      </c>
      <c r="E282" s="162">
        <v>2276</v>
      </c>
      <c r="F282" s="162">
        <v>2503</v>
      </c>
    </row>
    <row r="283" spans="1:6" ht="13.5" thickBot="1">
      <c r="A283" s="157">
        <v>13950</v>
      </c>
      <c r="B283" s="161">
        <v>1395</v>
      </c>
      <c r="C283" s="162">
        <v>1850</v>
      </c>
      <c r="D283" s="162">
        <v>2044</v>
      </c>
      <c r="E283" s="162">
        <v>2279</v>
      </c>
      <c r="F283" s="162">
        <v>2506</v>
      </c>
    </row>
    <row r="284" spans="1:6" ht="13.5" thickBot="1">
      <c r="A284" s="157">
        <v>14000</v>
      </c>
      <c r="B284" s="161">
        <v>1398</v>
      </c>
      <c r="C284" s="162">
        <v>1853</v>
      </c>
      <c r="D284" s="162">
        <v>2046</v>
      </c>
      <c r="E284" s="162">
        <v>2282</v>
      </c>
      <c r="F284" s="162">
        <v>2510</v>
      </c>
    </row>
    <row r="285" spans="1:6" ht="13.5" thickBot="1">
      <c r="A285" s="157">
        <v>14050</v>
      </c>
      <c r="B285" s="161">
        <v>1400</v>
      </c>
      <c r="C285" s="162">
        <v>1856</v>
      </c>
      <c r="D285" s="162">
        <v>2049</v>
      </c>
      <c r="E285" s="162">
        <v>2285</v>
      </c>
      <c r="F285" s="162">
        <v>2513</v>
      </c>
    </row>
    <row r="286" spans="1:6" ht="13.5" thickBot="1">
      <c r="A286" s="157">
        <v>14100</v>
      </c>
      <c r="B286" s="161">
        <v>1402</v>
      </c>
      <c r="C286" s="162">
        <v>1858</v>
      </c>
      <c r="D286" s="162">
        <v>2052</v>
      </c>
      <c r="E286" s="162">
        <v>2288</v>
      </c>
      <c r="F286" s="162">
        <v>2516</v>
      </c>
    </row>
    <row r="287" spans="1:6" ht="13.5" thickBot="1">
      <c r="A287" s="157">
        <v>14150</v>
      </c>
      <c r="B287" s="161">
        <v>1405</v>
      </c>
      <c r="C287" s="162">
        <v>1861</v>
      </c>
      <c r="D287" s="162">
        <v>2054</v>
      </c>
      <c r="E287" s="162">
        <v>2291</v>
      </c>
      <c r="F287" s="162">
        <v>2520</v>
      </c>
    </row>
    <row r="288" spans="1:6" ht="13.5" thickBot="1">
      <c r="A288" s="157">
        <v>14200</v>
      </c>
      <c r="B288" s="161">
        <v>1407</v>
      </c>
      <c r="C288" s="162">
        <v>1864</v>
      </c>
      <c r="D288" s="162">
        <v>2057</v>
      </c>
      <c r="E288" s="162">
        <v>2294</v>
      </c>
      <c r="F288" s="162">
        <v>2523</v>
      </c>
    </row>
    <row r="289" spans="1:6" ht="13.5" thickBot="1">
      <c r="A289" s="157">
        <v>14250</v>
      </c>
      <c r="B289" s="161">
        <v>1409</v>
      </c>
      <c r="C289" s="162">
        <v>1867</v>
      </c>
      <c r="D289" s="162">
        <v>2060</v>
      </c>
      <c r="E289" s="162">
        <v>2297</v>
      </c>
      <c r="F289" s="162">
        <v>2526</v>
      </c>
    </row>
    <row r="290" spans="1:6" ht="13.5" thickBot="1">
      <c r="A290" s="157">
        <v>14300</v>
      </c>
      <c r="B290" s="161">
        <v>1411</v>
      </c>
      <c r="C290" s="162">
        <v>1869</v>
      </c>
      <c r="D290" s="162">
        <v>2062</v>
      </c>
      <c r="E290" s="162">
        <v>2300</v>
      </c>
      <c r="F290" s="162">
        <v>2529</v>
      </c>
    </row>
    <row r="291" spans="1:6" ht="13.5" thickBot="1">
      <c r="A291" s="157">
        <v>14350</v>
      </c>
      <c r="B291" s="161">
        <v>1414</v>
      </c>
      <c r="C291" s="162">
        <v>1872</v>
      </c>
      <c r="D291" s="162">
        <v>2065</v>
      </c>
      <c r="E291" s="162">
        <v>2303</v>
      </c>
      <c r="F291" s="162">
        <v>2533</v>
      </c>
    </row>
    <row r="292" spans="1:6" ht="13.5" thickBot="1">
      <c r="A292" s="157">
        <v>14400</v>
      </c>
      <c r="B292" s="161">
        <v>1416</v>
      </c>
      <c r="C292" s="162">
        <v>1875</v>
      </c>
      <c r="D292" s="162">
        <v>2068</v>
      </c>
      <c r="E292" s="162">
        <v>2306</v>
      </c>
      <c r="F292" s="162">
        <v>2536</v>
      </c>
    </row>
    <row r="293" spans="1:6" ht="13.5" thickBot="1">
      <c r="A293" s="157">
        <v>14450</v>
      </c>
      <c r="B293" s="161">
        <v>1418</v>
      </c>
      <c r="C293" s="162">
        <v>1877</v>
      </c>
      <c r="D293" s="162">
        <v>2070</v>
      </c>
      <c r="E293" s="162">
        <v>2309</v>
      </c>
      <c r="F293" s="162">
        <v>2539</v>
      </c>
    </row>
    <row r="294" spans="1:6" ht="13.5" thickBot="1">
      <c r="A294" s="157">
        <v>14500</v>
      </c>
      <c r="B294" s="161">
        <v>1421</v>
      </c>
      <c r="C294" s="162">
        <v>1880</v>
      </c>
      <c r="D294" s="162">
        <v>2073</v>
      </c>
      <c r="E294" s="162">
        <v>2312</v>
      </c>
      <c r="F294" s="162">
        <v>2543</v>
      </c>
    </row>
    <row r="295" spans="1:6" ht="13.5" thickBot="1">
      <c r="A295" s="157">
        <v>14550</v>
      </c>
      <c r="B295" s="161">
        <v>1423</v>
      </c>
      <c r="C295" s="162">
        <v>1883</v>
      </c>
      <c r="D295" s="162">
        <v>2076</v>
      </c>
      <c r="E295" s="162">
        <v>2315</v>
      </c>
      <c r="F295" s="162">
        <v>2546</v>
      </c>
    </row>
    <row r="296" spans="1:6" ht="13.5" thickBot="1">
      <c r="A296" s="157">
        <v>14600</v>
      </c>
      <c r="B296" s="161">
        <v>1425</v>
      </c>
      <c r="C296" s="162">
        <v>1885</v>
      </c>
      <c r="D296" s="162">
        <v>2078</v>
      </c>
      <c r="E296" s="162">
        <v>2317</v>
      </c>
      <c r="F296" s="162">
        <v>2549</v>
      </c>
    </row>
    <row r="297" spans="1:6" ht="13.5" thickBot="1">
      <c r="A297" s="157">
        <v>14650</v>
      </c>
      <c r="B297" s="161">
        <v>1428</v>
      </c>
      <c r="C297" s="162">
        <v>1888</v>
      </c>
      <c r="D297" s="162">
        <v>2081</v>
      </c>
      <c r="E297" s="162">
        <v>2320</v>
      </c>
      <c r="F297" s="162">
        <v>2553</v>
      </c>
    </row>
    <row r="298" spans="1:6" ht="13.5" thickBot="1">
      <c r="A298" s="157">
        <v>14700</v>
      </c>
      <c r="B298" s="161">
        <v>1430</v>
      </c>
      <c r="C298" s="162">
        <v>1891</v>
      </c>
      <c r="D298" s="162">
        <v>2084</v>
      </c>
      <c r="E298" s="162">
        <v>2323</v>
      </c>
      <c r="F298" s="162">
        <v>2556</v>
      </c>
    </row>
    <row r="299" spans="1:6" ht="13.5" thickBot="1">
      <c r="A299" s="157">
        <v>14750</v>
      </c>
      <c r="B299" s="161">
        <v>1432</v>
      </c>
      <c r="C299" s="162">
        <v>1894</v>
      </c>
      <c r="D299" s="162">
        <v>2087</v>
      </c>
      <c r="E299" s="162">
        <v>2326</v>
      </c>
      <c r="F299" s="162">
        <v>2559</v>
      </c>
    </row>
    <row r="300" spans="1:6" ht="13.5" thickBot="1">
      <c r="A300" s="157">
        <v>14800</v>
      </c>
      <c r="B300" s="161">
        <v>1434</v>
      </c>
      <c r="C300" s="162">
        <v>1896</v>
      </c>
      <c r="D300" s="162">
        <v>2089</v>
      </c>
      <c r="E300" s="162">
        <v>2329</v>
      </c>
      <c r="F300" s="162">
        <v>2562</v>
      </c>
    </row>
    <row r="301" spans="1:6" ht="13.5" thickBot="1">
      <c r="A301" s="157">
        <v>14850</v>
      </c>
      <c r="B301" s="161">
        <v>1437</v>
      </c>
      <c r="C301" s="162">
        <v>1899</v>
      </c>
      <c r="D301" s="162">
        <v>2092</v>
      </c>
      <c r="E301" s="162">
        <v>2332</v>
      </c>
      <c r="F301" s="162">
        <v>2566</v>
      </c>
    </row>
    <row r="302" spans="1:6" ht="13.5" thickBot="1">
      <c r="A302" s="157">
        <v>14900</v>
      </c>
      <c r="B302" s="161">
        <v>1439</v>
      </c>
      <c r="C302" s="162">
        <v>1902</v>
      </c>
      <c r="D302" s="162">
        <v>2095</v>
      </c>
      <c r="E302" s="162">
        <v>2335</v>
      </c>
      <c r="F302" s="162">
        <v>2569</v>
      </c>
    </row>
    <row r="303" spans="1:6" ht="13.5" thickBot="1">
      <c r="A303" s="157">
        <v>14950</v>
      </c>
      <c r="B303" s="161">
        <v>1441</v>
      </c>
      <c r="C303" s="162">
        <v>1904</v>
      </c>
      <c r="D303" s="162">
        <v>2097</v>
      </c>
      <c r="E303" s="162">
        <v>2338</v>
      </c>
      <c r="F303" s="162">
        <v>2572</v>
      </c>
    </row>
    <row r="304" spans="1:6" ht="13.5" thickBot="1">
      <c r="A304" s="157">
        <v>15000</v>
      </c>
      <c r="B304" s="161">
        <v>1444</v>
      </c>
      <c r="C304" s="162">
        <v>1907</v>
      </c>
      <c r="D304" s="162">
        <v>2100</v>
      </c>
      <c r="E304" s="162">
        <v>2341</v>
      </c>
      <c r="F304" s="162">
        <v>2576</v>
      </c>
    </row>
    <row r="305" spans="1:6" ht="13.5" thickBot="1">
      <c r="A305" s="157">
        <v>15050</v>
      </c>
      <c r="B305" s="161">
        <v>1446</v>
      </c>
      <c r="C305" s="162">
        <v>1910</v>
      </c>
      <c r="D305" s="162">
        <v>2103</v>
      </c>
      <c r="E305" s="162">
        <v>2344</v>
      </c>
      <c r="F305" s="162">
        <v>2579</v>
      </c>
    </row>
    <row r="306" spans="1:6" ht="13.5" thickBot="1">
      <c r="A306" s="157">
        <v>15100</v>
      </c>
      <c r="B306" s="161">
        <v>1448</v>
      </c>
      <c r="C306" s="162">
        <v>1913</v>
      </c>
      <c r="D306" s="162">
        <v>2105</v>
      </c>
      <c r="E306" s="162">
        <v>2347</v>
      </c>
      <c r="F306" s="162">
        <v>2582</v>
      </c>
    </row>
    <row r="307" spans="1:6" ht="13.5" thickBot="1">
      <c r="A307" s="157">
        <v>15150</v>
      </c>
      <c r="B307" s="161">
        <v>1451</v>
      </c>
      <c r="C307" s="162">
        <v>1915</v>
      </c>
      <c r="D307" s="162">
        <v>2108</v>
      </c>
      <c r="E307" s="162">
        <v>2350</v>
      </c>
      <c r="F307" s="162">
        <v>2585</v>
      </c>
    </row>
    <row r="308" spans="1:6" ht="13.5" thickBot="1">
      <c r="A308" s="157">
        <v>15200</v>
      </c>
      <c r="B308" s="161">
        <v>1453</v>
      </c>
      <c r="C308" s="162">
        <v>1918</v>
      </c>
      <c r="D308" s="162">
        <v>2111</v>
      </c>
      <c r="E308" s="162">
        <v>2353</v>
      </c>
      <c r="F308" s="162">
        <v>2589</v>
      </c>
    </row>
    <row r="309" spans="1:6" ht="13.5" thickBot="1">
      <c r="A309" s="157">
        <v>15250</v>
      </c>
      <c r="B309" s="161">
        <v>1455</v>
      </c>
      <c r="C309" s="162">
        <v>1921</v>
      </c>
      <c r="D309" s="162">
        <v>2113</v>
      </c>
      <c r="E309" s="162">
        <v>2356</v>
      </c>
      <c r="F309" s="162">
        <v>2592</v>
      </c>
    </row>
    <row r="310" spans="1:6" ht="13.5" thickBot="1">
      <c r="A310" s="157">
        <v>15300</v>
      </c>
      <c r="B310" s="161">
        <v>1457</v>
      </c>
      <c r="C310" s="162">
        <v>1923</v>
      </c>
      <c r="D310" s="162">
        <v>2116</v>
      </c>
      <c r="E310" s="162">
        <v>2359</v>
      </c>
      <c r="F310" s="162">
        <v>2595</v>
      </c>
    </row>
    <row r="311" spans="1:6" ht="13.5" thickBot="1">
      <c r="A311" s="157">
        <v>15350</v>
      </c>
      <c r="B311" s="161">
        <v>1460</v>
      </c>
      <c r="C311" s="162">
        <v>1926</v>
      </c>
      <c r="D311" s="162">
        <v>2119</v>
      </c>
      <c r="E311" s="162">
        <v>2362</v>
      </c>
      <c r="F311" s="162">
        <v>2599</v>
      </c>
    </row>
    <row r="312" spans="1:6" ht="13.5" thickBot="1">
      <c r="A312" s="157">
        <v>15400</v>
      </c>
      <c r="B312" s="161">
        <v>1462</v>
      </c>
      <c r="C312" s="162">
        <v>1929</v>
      </c>
      <c r="D312" s="162">
        <v>2121</v>
      </c>
      <c r="E312" s="162">
        <v>2365</v>
      </c>
      <c r="F312" s="162">
        <v>2602</v>
      </c>
    </row>
    <row r="313" spans="1:6" ht="13.5" thickBot="1">
      <c r="A313" s="157">
        <v>15450</v>
      </c>
      <c r="B313" s="161">
        <v>1464</v>
      </c>
      <c r="C313" s="162">
        <v>1932</v>
      </c>
      <c r="D313" s="162">
        <v>2124</v>
      </c>
      <c r="E313" s="162">
        <v>2368</v>
      </c>
      <c r="F313" s="162">
        <v>2605</v>
      </c>
    </row>
    <row r="314" spans="1:6" ht="13.5" thickBot="1">
      <c r="A314" s="157">
        <v>15500</v>
      </c>
      <c r="B314" s="161">
        <v>1467</v>
      </c>
      <c r="C314" s="162">
        <v>1934</v>
      </c>
      <c r="D314" s="162">
        <v>2127</v>
      </c>
      <c r="E314" s="162">
        <v>2371</v>
      </c>
      <c r="F314" s="162">
        <v>2609</v>
      </c>
    </row>
    <row r="315" spans="1:6" ht="13.5" thickBot="1">
      <c r="A315" s="157">
        <v>15550</v>
      </c>
      <c r="B315" s="161">
        <v>1469</v>
      </c>
      <c r="C315" s="162">
        <v>1937</v>
      </c>
      <c r="D315" s="162">
        <v>2130</v>
      </c>
      <c r="E315" s="162">
        <v>2374</v>
      </c>
      <c r="F315" s="162">
        <v>2612</v>
      </c>
    </row>
    <row r="316" spans="1:6" ht="13.5" thickBot="1">
      <c r="A316" s="157">
        <v>15600</v>
      </c>
      <c r="B316" s="161">
        <v>1471</v>
      </c>
      <c r="C316" s="162">
        <v>1940</v>
      </c>
      <c r="D316" s="162">
        <v>2132</v>
      </c>
      <c r="E316" s="162">
        <v>2377</v>
      </c>
      <c r="F316" s="162">
        <v>2615</v>
      </c>
    </row>
    <row r="317" spans="1:6" ht="13.5" thickBot="1">
      <c r="A317" s="157">
        <v>15650</v>
      </c>
      <c r="B317" s="161">
        <v>1474</v>
      </c>
      <c r="C317" s="162">
        <v>1942</v>
      </c>
      <c r="D317" s="162">
        <v>2135</v>
      </c>
      <c r="E317" s="162">
        <v>2380</v>
      </c>
      <c r="F317" s="162">
        <v>2618</v>
      </c>
    </row>
    <row r="318" spans="1:6" ht="13.5" thickBot="1">
      <c r="A318" s="157">
        <v>15700</v>
      </c>
      <c r="B318" s="161">
        <v>1476</v>
      </c>
      <c r="C318" s="162">
        <v>1945</v>
      </c>
      <c r="D318" s="162">
        <v>2138</v>
      </c>
      <c r="E318" s="162">
        <v>2383</v>
      </c>
      <c r="F318" s="162">
        <v>2622</v>
      </c>
    </row>
    <row r="319" spans="1:6" ht="13.5" thickBot="1">
      <c r="A319" s="157">
        <v>15750</v>
      </c>
      <c r="B319" s="161">
        <v>1478</v>
      </c>
      <c r="C319" s="162">
        <v>1948</v>
      </c>
      <c r="D319" s="162">
        <v>2140</v>
      </c>
      <c r="E319" s="162">
        <v>2386</v>
      </c>
      <c r="F319" s="162">
        <v>2625</v>
      </c>
    </row>
    <row r="320" spans="1:6" ht="13.5" thickBot="1">
      <c r="A320" s="157">
        <v>15800</v>
      </c>
      <c r="B320" s="161">
        <v>1480</v>
      </c>
      <c r="C320" s="162">
        <v>1950</v>
      </c>
      <c r="D320" s="162">
        <v>2143</v>
      </c>
      <c r="E320" s="162">
        <v>2389</v>
      </c>
      <c r="F320" s="162">
        <v>2628</v>
      </c>
    </row>
    <row r="321" spans="1:6" ht="13.5" thickBot="1">
      <c r="A321" s="157">
        <v>15850</v>
      </c>
      <c r="B321" s="161">
        <v>1483</v>
      </c>
      <c r="C321" s="162">
        <v>1953</v>
      </c>
      <c r="D321" s="162">
        <v>2146</v>
      </c>
      <c r="E321" s="162">
        <v>2392</v>
      </c>
      <c r="F321" s="162">
        <v>2632</v>
      </c>
    </row>
    <row r="322" spans="1:6" ht="13.5" thickBot="1">
      <c r="A322" s="157">
        <v>15900</v>
      </c>
      <c r="B322" s="161">
        <v>1485</v>
      </c>
      <c r="C322" s="162">
        <v>1956</v>
      </c>
      <c r="D322" s="162">
        <v>2148</v>
      </c>
      <c r="E322" s="162">
        <v>2395</v>
      </c>
      <c r="F322" s="162">
        <v>2635</v>
      </c>
    </row>
    <row r="323" spans="1:6" ht="13.5" thickBot="1">
      <c r="A323" s="157">
        <v>15950</v>
      </c>
      <c r="B323" s="161">
        <v>1487</v>
      </c>
      <c r="C323" s="162">
        <v>1959</v>
      </c>
      <c r="D323" s="162">
        <v>2151</v>
      </c>
      <c r="E323" s="162">
        <v>2398</v>
      </c>
      <c r="F323" s="162">
        <v>2638</v>
      </c>
    </row>
    <row r="324" spans="1:6" ht="13.5" thickBot="1">
      <c r="A324" s="157">
        <v>16000</v>
      </c>
      <c r="B324" s="161">
        <v>1490</v>
      </c>
      <c r="C324" s="162">
        <v>1961</v>
      </c>
      <c r="D324" s="162">
        <v>2154</v>
      </c>
      <c r="E324" s="162">
        <v>2401</v>
      </c>
      <c r="F324" s="162">
        <v>2641</v>
      </c>
    </row>
    <row r="325" spans="1:6" ht="13.5" thickBot="1">
      <c r="A325" s="157">
        <v>16050</v>
      </c>
      <c r="B325" s="161">
        <v>1492</v>
      </c>
      <c r="C325" s="162">
        <v>1964</v>
      </c>
      <c r="D325" s="162">
        <v>2156</v>
      </c>
      <c r="E325" s="162">
        <v>2404</v>
      </c>
      <c r="F325" s="162">
        <v>2645</v>
      </c>
    </row>
    <row r="326" spans="1:6" ht="13.5" thickBot="1">
      <c r="A326" s="157">
        <v>16100</v>
      </c>
      <c r="B326" s="161">
        <v>1494</v>
      </c>
      <c r="C326" s="162">
        <v>1967</v>
      </c>
      <c r="D326" s="162">
        <v>2159</v>
      </c>
      <c r="E326" s="162">
        <v>2407</v>
      </c>
      <c r="F326" s="162">
        <v>2648</v>
      </c>
    </row>
    <row r="327" spans="1:6" ht="13.5" thickBot="1">
      <c r="A327" s="157">
        <v>16150</v>
      </c>
      <c r="B327" s="161">
        <v>1497</v>
      </c>
      <c r="C327" s="162">
        <v>1969</v>
      </c>
      <c r="D327" s="162">
        <v>2162</v>
      </c>
      <c r="E327" s="162">
        <v>2410</v>
      </c>
      <c r="F327" s="162">
        <v>2651</v>
      </c>
    </row>
    <row r="328" spans="1:6" ht="13.5" thickBot="1">
      <c r="A328" s="157">
        <v>16200</v>
      </c>
      <c r="B328" s="161">
        <v>1499</v>
      </c>
      <c r="C328" s="162">
        <v>1972</v>
      </c>
      <c r="D328" s="162">
        <v>2164</v>
      </c>
      <c r="E328" s="162">
        <v>2413</v>
      </c>
      <c r="F328" s="162">
        <v>2655</v>
      </c>
    </row>
    <row r="329" spans="1:6" ht="13.5" thickBot="1">
      <c r="A329" s="157">
        <v>16250</v>
      </c>
      <c r="B329" s="161">
        <v>1501</v>
      </c>
      <c r="C329" s="162">
        <v>1975</v>
      </c>
      <c r="D329" s="162">
        <v>2167</v>
      </c>
      <c r="E329" s="162">
        <v>2416</v>
      </c>
      <c r="F329" s="162">
        <v>2658</v>
      </c>
    </row>
    <row r="330" spans="1:6" ht="13.5" thickBot="1">
      <c r="A330" s="157">
        <v>16300</v>
      </c>
      <c r="B330" s="161">
        <v>1503</v>
      </c>
      <c r="C330" s="162">
        <v>1978</v>
      </c>
      <c r="D330" s="162">
        <v>2170</v>
      </c>
      <c r="E330" s="162">
        <v>2419</v>
      </c>
      <c r="F330" s="162">
        <v>2661</v>
      </c>
    </row>
    <row r="331" spans="1:6" ht="13.5" thickBot="1">
      <c r="A331" s="157">
        <v>16350</v>
      </c>
      <c r="B331" s="161">
        <v>1506</v>
      </c>
      <c r="C331" s="162">
        <v>1980</v>
      </c>
      <c r="D331" s="162">
        <v>2172</v>
      </c>
      <c r="E331" s="162">
        <v>2422</v>
      </c>
      <c r="F331" s="162">
        <v>2665</v>
      </c>
    </row>
    <row r="332" spans="1:6" ht="13.5" thickBot="1">
      <c r="A332" s="157">
        <v>16400</v>
      </c>
      <c r="B332" s="161">
        <v>1508</v>
      </c>
      <c r="C332" s="162">
        <v>1983</v>
      </c>
      <c r="D332" s="162">
        <v>2175</v>
      </c>
      <c r="E332" s="162">
        <v>2425</v>
      </c>
      <c r="F332" s="162">
        <v>2668</v>
      </c>
    </row>
    <row r="333" spans="1:6" ht="13.5" thickBot="1">
      <c r="A333" s="157">
        <v>16450</v>
      </c>
      <c r="B333" s="161">
        <v>1510</v>
      </c>
      <c r="C333" s="162">
        <v>1986</v>
      </c>
      <c r="D333" s="162">
        <v>2178</v>
      </c>
      <c r="E333" s="162">
        <v>2428</v>
      </c>
      <c r="F333" s="162">
        <v>2671</v>
      </c>
    </row>
    <row r="334" spans="1:6" ht="13.5" thickBot="1">
      <c r="A334" s="157">
        <v>16500</v>
      </c>
      <c r="B334" s="161">
        <v>1513</v>
      </c>
      <c r="C334" s="162">
        <v>1988</v>
      </c>
      <c r="D334" s="162">
        <v>2181</v>
      </c>
      <c r="E334" s="162">
        <v>2431</v>
      </c>
      <c r="F334" s="162">
        <v>2674</v>
      </c>
    </row>
    <row r="335" spans="1:6" ht="13.5" thickBot="1">
      <c r="A335" s="157">
        <v>16550</v>
      </c>
      <c r="B335" s="161">
        <v>1515</v>
      </c>
      <c r="C335" s="162">
        <v>1991</v>
      </c>
      <c r="D335" s="162">
        <v>2183</v>
      </c>
      <c r="E335" s="162">
        <v>2434</v>
      </c>
      <c r="F335" s="162">
        <v>2678</v>
      </c>
    </row>
    <row r="336" spans="1:6" ht="13.5" thickBot="1">
      <c r="A336" s="157">
        <v>16600</v>
      </c>
      <c r="B336" s="161">
        <v>1517</v>
      </c>
      <c r="C336" s="162">
        <v>1994</v>
      </c>
      <c r="D336" s="162">
        <v>2186</v>
      </c>
      <c r="E336" s="162">
        <v>2437</v>
      </c>
      <c r="F336" s="162">
        <v>2681</v>
      </c>
    </row>
    <row r="337" spans="1:6" ht="13.5" thickBot="1">
      <c r="A337" s="157">
        <v>16650</v>
      </c>
      <c r="B337" s="161">
        <v>1520</v>
      </c>
      <c r="C337" s="162">
        <v>1997</v>
      </c>
      <c r="D337" s="162">
        <v>2189</v>
      </c>
      <c r="E337" s="162">
        <v>2440</v>
      </c>
      <c r="F337" s="162">
        <v>2684</v>
      </c>
    </row>
    <row r="338" spans="1:6" ht="13.5" thickBot="1">
      <c r="A338" s="157">
        <v>16700</v>
      </c>
      <c r="B338" s="161">
        <v>1522</v>
      </c>
      <c r="C338" s="162">
        <v>1999</v>
      </c>
      <c r="D338" s="162">
        <v>2191</v>
      </c>
      <c r="E338" s="162">
        <v>2443</v>
      </c>
      <c r="F338" s="162">
        <v>2688</v>
      </c>
    </row>
    <row r="339" spans="1:6" ht="13.5" thickBot="1">
      <c r="A339" s="157">
        <v>16750</v>
      </c>
      <c r="B339" s="161">
        <v>1524</v>
      </c>
      <c r="C339" s="162">
        <v>2002</v>
      </c>
      <c r="D339" s="162">
        <v>2194</v>
      </c>
      <c r="E339" s="162">
        <v>2446</v>
      </c>
      <c r="F339" s="162">
        <v>2691</v>
      </c>
    </row>
    <row r="340" spans="1:6" ht="13.5" thickBot="1">
      <c r="A340" s="157">
        <v>16800</v>
      </c>
      <c r="B340" s="161">
        <v>1526</v>
      </c>
      <c r="C340" s="162">
        <v>2005</v>
      </c>
      <c r="D340" s="162">
        <v>2197</v>
      </c>
      <c r="E340" s="162">
        <v>2449</v>
      </c>
      <c r="F340" s="162">
        <v>2694</v>
      </c>
    </row>
    <row r="341" spans="1:6" ht="13.5" thickBot="1">
      <c r="A341" s="157">
        <v>16850</v>
      </c>
      <c r="B341" s="161">
        <v>1529</v>
      </c>
      <c r="C341" s="162">
        <v>2007</v>
      </c>
      <c r="D341" s="162">
        <v>2199</v>
      </c>
      <c r="E341" s="162">
        <v>2452</v>
      </c>
      <c r="F341" s="162">
        <v>2697</v>
      </c>
    </row>
    <row r="342" spans="1:6" ht="13.5" thickBot="1">
      <c r="A342" s="157">
        <v>16900</v>
      </c>
      <c r="B342" s="161">
        <v>1531</v>
      </c>
      <c r="C342" s="162">
        <v>2010</v>
      </c>
      <c r="D342" s="162">
        <v>2202</v>
      </c>
      <c r="E342" s="162">
        <v>2455</v>
      </c>
      <c r="F342" s="162">
        <v>2701</v>
      </c>
    </row>
    <row r="343" spans="1:6" ht="13.5" thickBot="1">
      <c r="A343" s="157">
        <v>16950</v>
      </c>
      <c r="B343" s="161">
        <v>1533</v>
      </c>
      <c r="C343" s="162">
        <v>2013</v>
      </c>
      <c r="D343" s="162">
        <v>2205</v>
      </c>
      <c r="E343" s="162">
        <v>2458</v>
      </c>
      <c r="F343" s="162">
        <v>2704</v>
      </c>
    </row>
    <row r="344" spans="1:6" ht="13.5" thickBot="1">
      <c r="A344" s="157">
        <v>17000</v>
      </c>
      <c r="B344" s="161">
        <v>1536</v>
      </c>
      <c r="C344" s="162">
        <v>2015</v>
      </c>
      <c r="D344" s="162">
        <v>2207</v>
      </c>
      <c r="E344" s="162">
        <v>2461</v>
      </c>
      <c r="F344" s="162">
        <v>2707</v>
      </c>
    </row>
    <row r="345" spans="1:6" ht="13.5" thickBot="1">
      <c r="A345" s="157">
        <v>17050</v>
      </c>
      <c r="B345" s="161">
        <v>1538</v>
      </c>
      <c r="C345" s="162">
        <v>2018</v>
      </c>
      <c r="D345" s="162">
        <v>2210</v>
      </c>
      <c r="E345" s="162">
        <v>2464</v>
      </c>
      <c r="F345" s="162">
        <v>2711</v>
      </c>
    </row>
    <row r="346" spans="1:6" ht="13.5" thickBot="1">
      <c r="A346" s="157">
        <v>17100</v>
      </c>
      <c r="B346" s="161">
        <v>1540</v>
      </c>
      <c r="C346" s="162">
        <v>2021</v>
      </c>
      <c r="D346" s="162">
        <v>2213</v>
      </c>
      <c r="E346" s="162">
        <v>2467</v>
      </c>
      <c r="F346" s="162">
        <v>2714</v>
      </c>
    </row>
    <row r="347" spans="1:6" ht="13.5" thickBot="1">
      <c r="A347" s="157">
        <v>17150</v>
      </c>
      <c r="B347" s="161">
        <v>1543</v>
      </c>
      <c r="C347" s="162">
        <v>2024</v>
      </c>
      <c r="D347" s="162">
        <v>2215</v>
      </c>
      <c r="E347" s="162">
        <v>2470</v>
      </c>
      <c r="F347" s="162">
        <v>2717</v>
      </c>
    </row>
    <row r="348" spans="1:6" ht="13.5" thickBot="1">
      <c r="A348" s="157">
        <v>17200</v>
      </c>
      <c r="B348" s="161">
        <v>1545</v>
      </c>
      <c r="C348" s="162">
        <v>2026</v>
      </c>
      <c r="D348" s="162">
        <v>2218</v>
      </c>
      <c r="E348" s="162">
        <v>2473</v>
      </c>
      <c r="F348" s="162">
        <v>2721</v>
      </c>
    </row>
    <row r="349" spans="1:6" ht="13.5" thickBot="1">
      <c r="A349" s="157">
        <v>17250</v>
      </c>
      <c r="B349" s="161">
        <v>1547</v>
      </c>
      <c r="C349" s="162">
        <v>2029</v>
      </c>
      <c r="D349" s="162">
        <v>2221</v>
      </c>
      <c r="E349" s="162">
        <v>2476</v>
      </c>
      <c r="F349" s="162">
        <v>2724</v>
      </c>
    </row>
    <row r="350" spans="1:6" ht="13.5" thickBot="1">
      <c r="A350" s="157">
        <v>17300</v>
      </c>
      <c r="B350" s="161">
        <v>1550</v>
      </c>
      <c r="C350" s="162">
        <v>2032</v>
      </c>
      <c r="D350" s="162">
        <v>2223</v>
      </c>
      <c r="E350" s="162">
        <v>2479</v>
      </c>
      <c r="F350" s="162">
        <v>2727</v>
      </c>
    </row>
    <row r="351" spans="1:6" ht="13.5" thickBot="1">
      <c r="A351" s="157">
        <v>17350</v>
      </c>
      <c r="B351" s="161">
        <v>1552</v>
      </c>
      <c r="C351" s="162">
        <v>2034</v>
      </c>
      <c r="D351" s="162">
        <v>2226</v>
      </c>
      <c r="E351" s="162">
        <v>2482</v>
      </c>
      <c r="F351" s="162">
        <v>2730</v>
      </c>
    </row>
    <row r="352" spans="1:6" ht="13.5" thickBot="1">
      <c r="A352" s="157">
        <v>17400</v>
      </c>
      <c r="B352" s="161">
        <v>1554</v>
      </c>
      <c r="C352" s="162">
        <v>2037</v>
      </c>
      <c r="D352" s="162">
        <v>2229</v>
      </c>
      <c r="E352" s="162">
        <v>2485</v>
      </c>
      <c r="F352" s="162">
        <v>2734</v>
      </c>
    </row>
    <row r="353" spans="1:6" ht="13.5" thickBot="1">
      <c r="A353" s="157">
        <v>17450</v>
      </c>
      <c r="B353" s="161">
        <v>1556</v>
      </c>
      <c r="C353" s="162">
        <v>2040</v>
      </c>
      <c r="D353" s="162">
        <v>2232</v>
      </c>
      <c r="E353" s="162">
        <v>2488</v>
      </c>
      <c r="F353" s="162">
        <v>2737</v>
      </c>
    </row>
    <row r="354" spans="1:6" ht="13.5" thickBot="1">
      <c r="A354" s="157">
        <v>17500</v>
      </c>
      <c r="B354" s="161">
        <v>1559</v>
      </c>
      <c r="C354" s="162">
        <v>2043</v>
      </c>
      <c r="D354" s="162">
        <v>2234</v>
      </c>
      <c r="E354" s="162">
        <v>2491</v>
      </c>
      <c r="F354" s="162">
        <v>2740</v>
      </c>
    </row>
    <row r="355" spans="1:6" ht="13.5" thickBot="1">
      <c r="A355" s="157">
        <v>17550</v>
      </c>
      <c r="B355" s="161">
        <v>1561</v>
      </c>
      <c r="C355" s="162">
        <v>2045</v>
      </c>
      <c r="D355" s="162">
        <v>2237</v>
      </c>
      <c r="E355" s="162">
        <v>2494</v>
      </c>
      <c r="F355" s="162">
        <v>2744</v>
      </c>
    </row>
    <row r="356" spans="1:6" ht="13.5" thickBot="1">
      <c r="A356" s="157">
        <v>17600</v>
      </c>
      <c r="B356" s="161">
        <v>1563</v>
      </c>
      <c r="C356" s="162">
        <v>2048</v>
      </c>
      <c r="D356" s="162">
        <v>2240</v>
      </c>
      <c r="E356" s="162">
        <v>2497</v>
      </c>
      <c r="F356" s="162">
        <v>2747</v>
      </c>
    </row>
    <row r="357" spans="1:6" ht="13.5" thickBot="1">
      <c r="A357" s="157">
        <v>17650</v>
      </c>
      <c r="B357" s="161">
        <v>1566</v>
      </c>
      <c r="C357" s="162">
        <v>2051</v>
      </c>
      <c r="D357" s="162">
        <v>2242</v>
      </c>
      <c r="E357" s="162">
        <v>2500</v>
      </c>
      <c r="F357" s="162">
        <v>2750</v>
      </c>
    </row>
    <row r="358" spans="1:6" ht="13.5" thickBot="1">
      <c r="A358" s="157">
        <v>17700</v>
      </c>
      <c r="B358" s="161">
        <v>1568</v>
      </c>
      <c r="C358" s="162">
        <v>2053</v>
      </c>
      <c r="D358" s="162">
        <v>2245</v>
      </c>
      <c r="E358" s="162">
        <v>2503</v>
      </c>
      <c r="F358" s="162">
        <v>2753</v>
      </c>
    </row>
    <row r="359" spans="1:6" ht="13.5" thickBot="1">
      <c r="A359" s="157">
        <v>17750</v>
      </c>
      <c r="B359" s="161">
        <v>1570</v>
      </c>
      <c r="C359" s="162">
        <v>2056</v>
      </c>
      <c r="D359" s="162">
        <v>2248</v>
      </c>
      <c r="E359" s="162">
        <v>2506</v>
      </c>
      <c r="F359" s="162">
        <v>2757</v>
      </c>
    </row>
    <row r="360" spans="1:6" ht="13.5" thickBot="1">
      <c r="A360" s="157">
        <v>17800</v>
      </c>
      <c r="B360" s="161">
        <v>1573</v>
      </c>
      <c r="C360" s="162">
        <v>2059</v>
      </c>
      <c r="D360" s="162">
        <v>2250</v>
      </c>
      <c r="E360" s="162">
        <v>2509</v>
      </c>
      <c r="F360" s="162">
        <v>2760</v>
      </c>
    </row>
    <row r="361" spans="1:6" ht="13.5" thickBot="1">
      <c r="A361" s="157">
        <v>17850</v>
      </c>
      <c r="B361" s="161">
        <v>1575</v>
      </c>
      <c r="C361" s="162">
        <v>2062</v>
      </c>
      <c r="D361" s="162">
        <v>2253</v>
      </c>
      <c r="E361" s="162">
        <v>2512</v>
      </c>
      <c r="F361" s="162">
        <v>2763</v>
      </c>
    </row>
    <row r="362" spans="1:6" ht="13.5" thickBot="1">
      <c r="A362" s="157">
        <v>17900</v>
      </c>
      <c r="B362" s="161">
        <v>1577</v>
      </c>
      <c r="C362" s="162">
        <v>2064</v>
      </c>
      <c r="D362" s="162">
        <v>2256</v>
      </c>
      <c r="E362" s="162">
        <v>2515</v>
      </c>
      <c r="F362" s="162">
        <v>2767</v>
      </c>
    </row>
    <row r="363" spans="1:6" ht="13.5" thickBot="1">
      <c r="A363" s="157">
        <v>17950</v>
      </c>
      <c r="B363" s="161">
        <v>1579</v>
      </c>
      <c r="C363" s="162">
        <v>2067</v>
      </c>
      <c r="D363" s="162">
        <v>2258</v>
      </c>
      <c r="E363" s="162">
        <v>2518</v>
      </c>
      <c r="F363" s="162">
        <v>2770</v>
      </c>
    </row>
    <row r="364" spans="1:6" ht="13.5" thickBot="1">
      <c r="A364" s="157">
        <v>18000</v>
      </c>
      <c r="B364" s="161">
        <v>1582</v>
      </c>
      <c r="C364" s="162">
        <v>2070</v>
      </c>
      <c r="D364" s="162">
        <v>2261</v>
      </c>
      <c r="E364" s="162">
        <v>2521</v>
      </c>
      <c r="F364" s="162">
        <v>2773</v>
      </c>
    </row>
    <row r="365" spans="1:6" ht="13.5" thickBot="1">
      <c r="A365" s="157">
        <v>18050</v>
      </c>
      <c r="B365" s="161">
        <v>1584</v>
      </c>
      <c r="C365" s="162">
        <v>2072</v>
      </c>
      <c r="D365" s="162">
        <v>2264</v>
      </c>
      <c r="E365" s="162">
        <v>2524</v>
      </c>
      <c r="F365" s="162">
        <v>2777</v>
      </c>
    </row>
    <row r="366" spans="1:6" ht="13.5" thickBot="1">
      <c r="A366" s="157">
        <v>18100</v>
      </c>
      <c r="B366" s="161">
        <v>1586</v>
      </c>
      <c r="C366" s="162">
        <v>2075</v>
      </c>
      <c r="D366" s="162">
        <v>2266</v>
      </c>
      <c r="E366" s="162">
        <v>2527</v>
      </c>
      <c r="F366" s="162">
        <v>2780</v>
      </c>
    </row>
    <row r="367" spans="1:6" ht="13.5" thickBot="1">
      <c r="A367" s="157">
        <v>18150</v>
      </c>
      <c r="B367" s="161">
        <v>1589</v>
      </c>
      <c r="C367" s="162">
        <v>2078</v>
      </c>
      <c r="D367" s="162">
        <v>2269</v>
      </c>
      <c r="E367" s="162">
        <v>2530</v>
      </c>
      <c r="F367" s="162">
        <v>2783</v>
      </c>
    </row>
    <row r="368" spans="1:6" ht="13.5" thickBot="1">
      <c r="A368" s="157">
        <v>18200</v>
      </c>
      <c r="B368" s="161">
        <v>1591</v>
      </c>
      <c r="C368" s="162">
        <v>2081</v>
      </c>
      <c r="D368" s="162">
        <v>2272</v>
      </c>
      <c r="E368" s="162">
        <v>2533</v>
      </c>
      <c r="F368" s="162">
        <v>2786</v>
      </c>
    </row>
    <row r="369" spans="1:6" ht="13.5" thickBot="1">
      <c r="A369" s="157">
        <v>18250</v>
      </c>
      <c r="B369" s="161">
        <v>1593</v>
      </c>
      <c r="C369" s="162">
        <v>2083</v>
      </c>
      <c r="D369" s="162">
        <v>2275</v>
      </c>
      <c r="E369" s="162">
        <v>2536</v>
      </c>
      <c r="F369" s="162">
        <v>2790</v>
      </c>
    </row>
    <row r="370" spans="1:6" ht="13.5" thickBot="1">
      <c r="A370" s="157">
        <v>18300</v>
      </c>
      <c r="B370" s="161">
        <v>1596</v>
      </c>
      <c r="C370" s="162">
        <v>2086</v>
      </c>
      <c r="D370" s="162">
        <v>2277</v>
      </c>
      <c r="E370" s="162">
        <v>2539</v>
      </c>
      <c r="F370" s="162">
        <v>2793</v>
      </c>
    </row>
    <row r="371" spans="1:6" ht="13.5" thickBot="1">
      <c r="A371" s="157">
        <v>18350</v>
      </c>
      <c r="B371" s="161">
        <v>1598</v>
      </c>
      <c r="C371" s="162">
        <v>2089</v>
      </c>
      <c r="D371" s="162">
        <v>2280</v>
      </c>
      <c r="E371" s="162">
        <v>2542</v>
      </c>
      <c r="F371" s="162">
        <v>2796</v>
      </c>
    </row>
    <row r="372" spans="1:6" ht="13.5" thickBot="1">
      <c r="A372" s="157">
        <v>18400</v>
      </c>
      <c r="B372" s="161">
        <v>1600</v>
      </c>
      <c r="C372" s="162">
        <v>2091</v>
      </c>
      <c r="D372" s="162">
        <v>2283</v>
      </c>
      <c r="E372" s="162">
        <v>2545</v>
      </c>
      <c r="F372" s="162">
        <v>2800</v>
      </c>
    </row>
    <row r="373" spans="1:6" ht="13.5" thickBot="1">
      <c r="A373" s="157">
        <v>18450</v>
      </c>
      <c r="B373" s="161">
        <v>1602</v>
      </c>
      <c r="C373" s="162">
        <v>2094</v>
      </c>
      <c r="D373" s="162">
        <v>2285</v>
      </c>
      <c r="E373" s="162">
        <v>2548</v>
      </c>
      <c r="F373" s="162">
        <v>2803</v>
      </c>
    </row>
    <row r="374" spans="1:6" ht="13.5" thickBot="1">
      <c r="A374" s="157">
        <v>18500</v>
      </c>
      <c r="B374" s="161">
        <v>1605</v>
      </c>
      <c r="C374" s="162">
        <v>2097</v>
      </c>
      <c r="D374" s="162">
        <v>2288</v>
      </c>
      <c r="E374" s="162">
        <v>2551</v>
      </c>
      <c r="F374" s="162">
        <v>2806</v>
      </c>
    </row>
    <row r="375" spans="1:6" ht="13.5" thickBot="1">
      <c r="A375" s="157">
        <v>18550</v>
      </c>
      <c r="B375" s="161">
        <v>1607</v>
      </c>
      <c r="C375" s="162">
        <v>2099</v>
      </c>
      <c r="D375" s="162">
        <v>2291</v>
      </c>
      <c r="E375" s="162">
        <v>2554</v>
      </c>
      <c r="F375" s="162">
        <v>2809</v>
      </c>
    </row>
    <row r="376" spans="1:6" ht="13.5" thickBot="1">
      <c r="A376" s="157">
        <v>18600</v>
      </c>
      <c r="B376" s="161">
        <v>1609</v>
      </c>
      <c r="C376" s="162">
        <v>2102</v>
      </c>
      <c r="D376" s="162">
        <v>2293</v>
      </c>
      <c r="E376" s="162">
        <v>2557</v>
      </c>
      <c r="F376" s="162">
        <v>2813</v>
      </c>
    </row>
    <row r="377" spans="1:6" ht="13.5" thickBot="1">
      <c r="A377" s="157">
        <v>18650</v>
      </c>
      <c r="B377" s="161">
        <v>1612</v>
      </c>
      <c r="C377" s="162">
        <v>2105</v>
      </c>
      <c r="D377" s="162">
        <v>2296</v>
      </c>
      <c r="E377" s="162">
        <v>2560</v>
      </c>
      <c r="F377" s="162">
        <v>2816</v>
      </c>
    </row>
    <row r="378" spans="1:6" ht="13.5" thickBot="1">
      <c r="A378" s="157">
        <v>18700</v>
      </c>
      <c r="B378" s="161">
        <v>1614</v>
      </c>
      <c r="C378" s="162">
        <v>2108</v>
      </c>
      <c r="D378" s="162">
        <v>2299</v>
      </c>
      <c r="E378" s="162">
        <v>2563</v>
      </c>
      <c r="F378" s="162">
        <v>2819</v>
      </c>
    </row>
    <row r="379" spans="1:6" ht="13.5" thickBot="1">
      <c r="A379" s="157">
        <v>18750</v>
      </c>
      <c r="B379" s="161">
        <v>1616</v>
      </c>
      <c r="C379" s="162">
        <v>2110</v>
      </c>
      <c r="D379" s="162">
        <v>2301</v>
      </c>
      <c r="E379" s="162">
        <v>2566</v>
      </c>
      <c r="F379" s="162">
        <v>2823</v>
      </c>
    </row>
    <row r="380" spans="1:6" ht="13.5" thickBot="1">
      <c r="A380" s="157">
        <v>18800</v>
      </c>
      <c r="B380" s="161">
        <v>1619</v>
      </c>
      <c r="C380" s="162">
        <v>2113</v>
      </c>
      <c r="D380" s="162">
        <v>2304</v>
      </c>
      <c r="E380" s="162">
        <v>2569</v>
      </c>
      <c r="F380" s="162">
        <v>2826</v>
      </c>
    </row>
    <row r="381" spans="1:6" ht="13.5" thickBot="1">
      <c r="A381" s="157">
        <v>18850</v>
      </c>
      <c r="B381" s="161">
        <v>1621</v>
      </c>
      <c r="C381" s="162">
        <v>2116</v>
      </c>
      <c r="D381" s="162">
        <v>2307</v>
      </c>
      <c r="E381" s="162">
        <v>2572</v>
      </c>
      <c r="F381" s="162">
        <v>2829</v>
      </c>
    </row>
    <row r="382" spans="1:6" ht="13.5" thickBot="1">
      <c r="A382" s="157">
        <v>18900</v>
      </c>
      <c r="B382" s="161">
        <v>1623</v>
      </c>
      <c r="C382" s="162">
        <v>2118</v>
      </c>
      <c r="D382" s="162">
        <v>2309</v>
      </c>
      <c r="E382" s="162">
        <v>2575</v>
      </c>
      <c r="F382" s="162">
        <v>2833</v>
      </c>
    </row>
    <row r="383" spans="1:6" ht="13.5" thickBot="1">
      <c r="A383" s="157">
        <v>18950</v>
      </c>
      <c r="B383" s="161">
        <v>1625</v>
      </c>
      <c r="C383" s="162">
        <v>2121</v>
      </c>
      <c r="D383" s="162">
        <v>2312</v>
      </c>
      <c r="E383" s="162">
        <v>2578</v>
      </c>
      <c r="F383" s="162">
        <v>2836</v>
      </c>
    </row>
    <row r="384" spans="1:6" ht="13.5" thickBot="1">
      <c r="A384" s="157">
        <v>19000</v>
      </c>
      <c r="B384" s="161">
        <v>1628</v>
      </c>
      <c r="C384" s="162">
        <v>2124</v>
      </c>
      <c r="D384" s="162">
        <v>2315</v>
      </c>
      <c r="E384" s="162">
        <v>2581</v>
      </c>
      <c r="F384" s="162">
        <v>2839</v>
      </c>
    </row>
    <row r="385" spans="1:6" ht="13.5" thickBot="1">
      <c r="A385" s="157">
        <v>19050</v>
      </c>
      <c r="B385" s="161">
        <v>1630</v>
      </c>
      <c r="C385" s="162">
        <v>2127</v>
      </c>
      <c r="D385" s="162">
        <v>2318</v>
      </c>
      <c r="E385" s="162">
        <v>2584</v>
      </c>
      <c r="F385" s="162">
        <v>2842</v>
      </c>
    </row>
    <row r="386" spans="1:6" ht="13.5" thickBot="1">
      <c r="A386" s="157">
        <v>19100</v>
      </c>
      <c r="B386" s="161">
        <v>1633</v>
      </c>
      <c r="C386" s="162">
        <v>2130</v>
      </c>
      <c r="D386" s="162">
        <v>2321</v>
      </c>
      <c r="E386" s="162">
        <v>2588</v>
      </c>
      <c r="F386" s="162">
        <v>2847</v>
      </c>
    </row>
    <row r="387" spans="1:6" ht="13.5" thickBot="1">
      <c r="A387" s="157">
        <v>19150</v>
      </c>
      <c r="B387" s="161">
        <v>1637</v>
      </c>
      <c r="C387" s="162">
        <v>2134</v>
      </c>
      <c r="D387" s="162">
        <v>2324</v>
      </c>
      <c r="E387" s="162">
        <v>2592</v>
      </c>
      <c r="F387" s="162">
        <v>2851</v>
      </c>
    </row>
    <row r="388" spans="1:6" ht="13.5" thickBot="1">
      <c r="A388" s="157">
        <v>19200</v>
      </c>
      <c r="B388" s="161">
        <v>1640</v>
      </c>
      <c r="C388" s="162">
        <v>2138</v>
      </c>
      <c r="D388" s="162">
        <v>2328</v>
      </c>
      <c r="E388" s="162">
        <v>2596</v>
      </c>
      <c r="F388" s="162">
        <v>2855</v>
      </c>
    </row>
    <row r="389" spans="1:6" ht="13.5" thickBot="1">
      <c r="A389" s="157">
        <v>19250</v>
      </c>
      <c r="B389" s="161">
        <v>1643</v>
      </c>
      <c r="C389" s="162">
        <v>2141</v>
      </c>
      <c r="D389" s="162">
        <v>2331</v>
      </c>
      <c r="E389" s="162">
        <v>2600</v>
      </c>
      <c r="F389" s="162">
        <v>2859</v>
      </c>
    </row>
    <row r="390" spans="1:6" ht="13.5" thickBot="1">
      <c r="A390" s="157">
        <v>19300</v>
      </c>
      <c r="B390" s="161">
        <v>1646</v>
      </c>
      <c r="C390" s="162">
        <v>2145</v>
      </c>
      <c r="D390" s="162">
        <v>2335</v>
      </c>
      <c r="E390" s="162">
        <v>2603</v>
      </c>
      <c r="F390" s="162">
        <v>2864</v>
      </c>
    </row>
    <row r="391" spans="1:6" ht="13.5" thickBot="1">
      <c r="A391" s="157">
        <v>19350</v>
      </c>
      <c r="B391" s="161">
        <v>1650</v>
      </c>
      <c r="C391" s="162">
        <v>2149</v>
      </c>
      <c r="D391" s="162">
        <v>2338</v>
      </c>
      <c r="E391" s="162">
        <v>2607</v>
      </c>
      <c r="F391" s="162">
        <v>2868</v>
      </c>
    </row>
    <row r="392" spans="1:6" ht="13.5" thickBot="1">
      <c r="A392" s="157">
        <v>19400</v>
      </c>
      <c r="B392" s="161">
        <v>1653</v>
      </c>
      <c r="C392" s="162">
        <v>2152</v>
      </c>
      <c r="D392" s="162">
        <v>2342</v>
      </c>
      <c r="E392" s="162">
        <v>2611</v>
      </c>
      <c r="F392" s="162">
        <v>2872</v>
      </c>
    </row>
    <row r="393" spans="1:6" ht="13.5" thickBot="1">
      <c r="A393" s="157">
        <v>19450</v>
      </c>
      <c r="B393" s="161">
        <v>1656</v>
      </c>
      <c r="C393" s="162">
        <v>2156</v>
      </c>
      <c r="D393" s="162">
        <v>2345</v>
      </c>
      <c r="E393" s="162">
        <v>2615</v>
      </c>
      <c r="F393" s="162">
        <v>2877</v>
      </c>
    </row>
    <row r="394" spans="1:6" ht="13.5" thickBot="1">
      <c r="A394" s="157">
        <v>19500</v>
      </c>
      <c r="B394" s="161">
        <v>1660</v>
      </c>
      <c r="C394" s="162">
        <v>2160</v>
      </c>
      <c r="D394" s="162">
        <v>2349</v>
      </c>
      <c r="E394" s="162">
        <v>2619</v>
      </c>
      <c r="F394" s="162">
        <v>2881</v>
      </c>
    </row>
    <row r="395" spans="1:6" ht="13.5" thickBot="1">
      <c r="A395" s="157">
        <v>19550</v>
      </c>
      <c r="B395" s="161">
        <v>1663</v>
      </c>
      <c r="C395" s="162">
        <v>2163</v>
      </c>
      <c r="D395" s="162">
        <v>2352</v>
      </c>
      <c r="E395" s="162">
        <v>2623</v>
      </c>
      <c r="F395" s="162">
        <v>2885</v>
      </c>
    </row>
    <row r="396" spans="1:6" ht="13.5" thickBot="1">
      <c r="A396" s="157">
        <v>19600</v>
      </c>
      <c r="B396" s="161">
        <v>1666</v>
      </c>
      <c r="C396" s="162">
        <v>2167</v>
      </c>
      <c r="D396" s="162">
        <v>2356</v>
      </c>
      <c r="E396" s="162">
        <v>2627</v>
      </c>
      <c r="F396" s="162">
        <v>2889</v>
      </c>
    </row>
    <row r="397" spans="1:6" ht="13.5" thickBot="1">
      <c r="A397" s="157">
        <v>19650</v>
      </c>
      <c r="B397" s="161">
        <v>1669</v>
      </c>
      <c r="C397" s="162">
        <v>2171</v>
      </c>
      <c r="D397" s="162">
        <v>2359</v>
      </c>
      <c r="E397" s="162">
        <v>2631</v>
      </c>
      <c r="F397" s="162">
        <v>2894</v>
      </c>
    </row>
    <row r="398" spans="1:6" ht="13.5" thickBot="1">
      <c r="A398" s="157">
        <v>19700</v>
      </c>
      <c r="B398" s="161">
        <v>1673</v>
      </c>
      <c r="C398" s="162">
        <v>2175</v>
      </c>
      <c r="D398" s="162">
        <v>2363</v>
      </c>
      <c r="E398" s="162">
        <v>2634</v>
      </c>
      <c r="F398" s="162">
        <v>2898</v>
      </c>
    </row>
    <row r="399" spans="1:6" ht="13.5" thickBot="1">
      <c r="A399" s="157">
        <v>19750</v>
      </c>
      <c r="B399" s="161">
        <v>1676</v>
      </c>
      <c r="C399" s="162">
        <v>2178</v>
      </c>
      <c r="D399" s="162">
        <v>2366</v>
      </c>
      <c r="E399" s="162">
        <v>2638</v>
      </c>
      <c r="F399" s="162">
        <v>2902</v>
      </c>
    </row>
    <row r="400" spans="1:6" ht="13.5" thickBot="1">
      <c r="A400" s="157">
        <v>19800</v>
      </c>
      <c r="B400" s="161">
        <v>1679</v>
      </c>
      <c r="C400" s="162">
        <v>2182</v>
      </c>
      <c r="D400" s="162">
        <v>2370</v>
      </c>
      <c r="E400" s="162">
        <v>2642</v>
      </c>
      <c r="F400" s="162">
        <v>2906</v>
      </c>
    </row>
    <row r="401" spans="1:6" ht="13.5" thickBot="1">
      <c r="A401" s="157">
        <v>19850</v>
      </c>
      <c r="B401" s="161">
        <v>1683</v>
      </c>
      <c r="C401" s="162">
        <v>2186</v>
      </c>
      <c r="D401" s="162">
        <v>2373</v>
      </c>
      <c r="E401" s="162">
        <v>2646</v>
      </c>
      <c r="F401" s="162">
        <v>2911</v>
      </c>
    </row>
    <row r="402" spans="1:6" ht="13.5" thickBot="1">
      <c r="A402" s="157">
        <v>19900</v>
      </c>
      <c r="B402" s="161">
        <v>1686</v>
      </c>
      <c r="C402" s="162">
        <v>2189</v>
      </c>
      <c r="D402" s="162">
        <v>2377</v>
      </c>
      <c r="E402" s="162">
        <v>2650</v>
      </c>
      <c r="F402" s="162">
        <v>2915</v>
      </c>
    </row>
    <row r="403" spans="1:6" ht="13.5" thickBot="1">
      <c r="A403" s="157">
        <v>19950</v>
      </c>
      <c r="B403" s="161">
        <v>1689</v>
      </c>
      <c r="C403" s="162">
        <v>2193</v>
      </c>
      <c r="D403" s="162">
        <v>2380</v>
      </c>
      <c r="E403" s="162">
        <v>2654</v>
      </c>
      <c r="F403" s="162">
        <v>2919</v>
      </c>
    </row>
    <row r="404" spans="1:6" ht="13.5" thickBot="1">
      <c r="A404" s="157">
        <v>20000</v>
      </c>
      <c r="B404" s="161">
        <v>1692</v>
      </c>
      <c r="C404" s="162">
        <v>2197</v>
      </c>
      <c r="D404" s="162">
        <v>2384</v>
      </c>
      <c r="E404" s="162">
        <v>2658</v>
      </c>
      <c r="F404" s="162">
        <v>2923</v>
      </c>
    </row>
    <row r="405" spans="1:6" ht="13.5" thickBot="1">
      <c r="A405" s="157">
        <v>20050</v>
      </c>
      <c r="B405" s="161">
        <v>1696</v>
      </c>
      <c r="C405" s="162">
        <v>2200</v>
      </c>
      <c r="D405" s="162">
        <v>2387</v>
      </c>
      <c r="E405" s="162">
        <v>2662</v>
      </c>
      <c r="F405" s="162">
        <v>2928</v>
      </c>
    </row>
    <row r="406" spans="1:6" ht="13.5" thickBot="1">
      <c r="A406" s="157">
        <v>20100</v>
      </c>
      <c r="B406" s="161">
        <v>1699</v>
      </c>
      <c r="C406" s="162">
        <v>2204</v>
      </c>
      <c r="D406" s="162">
        <v>2390</v>
      </c>
      <c r="E406" s="162">
        <v>2665</v>
      </c>
      <c r="F406" s="162">
        <v>2932</v>
      </c>
    </row>
    <row r="407" spans="1:6" ht="13.5" thickBot="1">
      <c r="A407" s="157">
        <v>20150</v>
      </c>
      <c r="B407" s="161">
        <v>1702</v>
      </c>
      <c r="C407" s="162">
        <v>2208</v>
      </c>
      <c r="D407" s="162">
        <v>2394</v>
      </c>
      <c r="E407" s="162">
        <v>2669</v>
      </c>
      <c r="F407" s="162">
        <v>2936</v>
      </c>
    </row>
    <row r="408" spans="1:6" ht="13.5" thickBot="1">
      <c r="A408" s="157">
        <v>20200</v>
      </c>
      <c r="B408" s="161">
        <v>1705</v>
      </c>
      <c r="C408" s="162">
        <v>2211</v>
      </c>
      <c r="D408" s="162">
        <v>2397</v>
      </c>
      <c r="E408" s="162">
        <v>2673</v>
      </c>
      <c r="F408" s="162">
        <v>2940</v>
      </c>
    </row>
    <row r="409" spans="1:6" ht="13.5" thickBot="1">
      <c r="A409" s="157">
        <v>20250</v>
      </c>
      <c r="B409" s="161">
        <v>1709</v>
      </c>
      <c r="C409" s="162">
        <v>2215</v>
      </c>
      <c r="D409" s="162">
        <v>2401</v>
      </c>
      <c r="E409" s="162">
        <v>2677</v>
      </c>
      <c r="F409" s="162">
        <v>2945</v>
      </c>
    </row>
    <row r="410" spans="1:6" ht="13.5" thickBot="1">
      <c r="A410" s="157">
        <v>20300</v>
      </c>
      <c r="B410" s="161">
        <v>1712</v>
      </c>
      <c r="C410" s="162">
        <v>2219</v>
      </c>
      <c r="D410" s="162">
        <v>2404</v>
      </c>
      <c r="E410" s="162">
        <v>2681</v>
      </c>
      <c r="F410" s="162">
        <v>2949</v>
      </c>
    </row>
    <row r="411" spans="1:6" ht="13.5" thickBot="1">
      <c r="A411" s="157">
        <v>20350</v>
      </c>
      <c r="B411" s="161">
        <v>1715</v>
      </c>
      <c r="C411" s="162">
        <v>2223</v>
      </c>
      <c r="D411" s="162">
        <v>2408</v>
      </c>
      <c r="E411" s="162">
        <v>2685</v>
      </c>
      <c r="F411" s="162">
        <v>2953</v>
      </c>
    </row>
    <row r="412" spans="1:6" ht="13.5" thickBot="1">
      <c r="A412" s="157">
        <v>20400</v>
      </c>
      <c r="B412" s="161">
        <v>1719</v>
      </c>
      <c r="C412" s="162">
        <v>2226</v>
      </c>
      <c r="D412" s="162">
        <v>2411</v>
      </c>
      <c r="E412" s="162">
        <v>2689</v>
      </c>
      <c r="F412" s="162">
        <v>2958</v>
      </c>
    </row>
    <row r="413" spans="1:6" ht="13.5" thickBot="1">
      <c r="A413" s="157">
        <v>20450</v>
      </c>
      <c r="B413" s="161">
        <v>1722</v>
      </c>
      <c r="C413" s="162">
        <v>2230</v>
      </c>
      <c r="D413" s="162">
        <v>2415</v>
      </c>
      <c r="E413" s="162">
        <v>2693</v>
      </c>
      <c r="F413" s="162">
        <v>2962</v>
      </c>
    </row>
    <row r="414" spans="1:6" ht="13.5" thickBot="1">
      <c r="A414" s="157">
        <v>20500</v>
      </c>
      <c r="B414" s="161">
        <v>1725</v>
      </c>
      <c r="C414" s="162">
        <v>2234</v>
      </c>
      <c r="D414" s="162">
        <v>2418</v>
      </c>
      <c r="E414" s="162">
        <v>2696</v>
      </c>
      <c r="F414" s="162">
        <v>2966</v>
      </c>
    </row>
    <row r="415" spans="1:6" ht="13.5" thickBot="1">
      <c r="A415" s="157">
        <v>20550</v>
      </c>
      <c r="B415" s="161">
        <v>1728</v>
      </c>
      <c r="C415" s="162">
        <v>2237</v>
      </c>
      <c r="D415" s="162">
        <v>2422</v>
      </c>
      <c r="E415" s="162">
        <v>2700</v>
      </c>
      <c r="F415" s="162">
        <v>2970</v>
      </c>
    </row>
    <row r="416" spans="1:6" ht="13.5" thickBot="1">
      <c r="A416" s="157">
        <v>20600</v>
      </c>
      <c r="B416" s="161">
        <v>1732</v>
      </c>
      <c r="C416" s="162">
        <v>2241</v>
      </c>
      <c r="D416" s="162">
        <v>2425</v>
      </c>
      <c r="E416" s="162">
        <v>2704</v>
      </c>
      <c r="F416" s="162">
        <v>2975</v>
      </c>
    </row>
    <row r="417" spans="1:6" ht="13.5" thickBot="1">
      <c r="A417" s="157">
        <v>20650</v>
      </c>
      <c r="B417" s="161">
        <v>1735</v>
      </c>
      <c r="C417" s="162">
        <v>2245</v>
      </c>
      <c r="D417" s="162">
        <v>2429</v>
      </c>
      <c r="E417" s="162">
        <v>2708</v>
      </c>
      <c r="F417" s="162">
        <v>2979</v>
      </c>
    </row>
    <row r="418" spans="1:6" ht="13.5" thickBot="1">
      <c r="A418" s="157">
        <v>20700</v>
      </c>
      <c r="B418" s="161">
        <v>1738</v>
      </c>
      <c r="C418" s="162">
        <v>2248</v>
      </c>
      <c r="D418" s="162">
        <v>2432</v>
      </c>
      <c r="E418" s="162">
        <v>2712</v>
      </c>
      <c r="F418" s="162">
        <v>2983</v>
      </c>
    </row>
    <row r="419" spans="1:6" ht="13.5" thickBot="1">
      <c r="A419" s="157">
        <v>20750</v>
      </c>
      <c r="B419" s="161">
        <v>1741</v>
      </c>
      <c r="C419" s="162">
        <v>2252</v>
      </c>
      <c r="D419" s="162">
        <v>2436</v>
      </c>
      <c r="E419" s="162">
        <v>2716</v>
      </c>
      <c r="F419" s="162">
        <v>2987</v>
      </c>
    </row>
    <row r="420" spans="1:6" ht="13.5" thickBot="1">
      <c r="A420" s="157">
        <v>20800</v>
      </c>
      <c r="B420" s="161">
        <v>1745</v>
      </c>
      <c r="C420" s="162">
        <v>2256</v>
      </c>
      <c r="D420" s="162">
        <v>2439</v>
      </c>
      <c r="E420" s="162">
        <v>2720</v>
      </c>
      <c r="F420" s="162">
        <v>2992</v>
      </c>
    </row>
    <row r="421" spans="1:6" ht="13.5" thickBot="1">
      <c r="A421" s="157">
        <v>20850</v>
      </c>
      <c r="B421" s="161">
        <v>1748</v>
      </c>
      <c r="C421" s="162">
        <v>2259</v>
      </c>
      <c r="D421" s="162">
        <v>2443</v>
      </c>
      <c r="E421" s="162">
        <v>2724</v>
      </c>
      <c r="F421" s="162">
        <v>2996</v>
      </c>
    </row>
    <row r="422" spans="1:6" ht="13.5" thickBot="1">
      <c r="A422" s="157">
        <v>20900</v>
      </c>
      <c r="B422" s="161">
        <v>1751</v>
      </c>
      <c r="C422" s="162">
        <v>2263</v>
      </c>
      <c r="D422" s="162">
        <v>2446</v>
      </c>
      <c r="E422" s="162">
        <v>2727</v>
      </c>
      <c r="F422" s="162">
        <v>3000</v>
      </c>
    </row>
    <row r="423" spans="1:6" ht="13.5" thickBot="1">
      <c r="A423" s="157">
        <v>20950</v>
      </c>
      <c r="B423" s="161">
        <v>1755</v>
      </c>
      <c r="C423" s="162">
        <v>2267</v>
      </c>
      <c r="D423" s="162">
        <v>2450</v>
      </c>
      <c r="E423" s="162">
        <v>2731</v>
      </c>
      <c r="F423" s="162">
        <v>3004</v>
      </c>
    </row>
    <row r="424" spans="1:6" ht="13.5" thickBot="1">
      <c r="A424" s="157">
        <v>21000</v>
      </c>
      <c r="B424" s="161">
        <v>1758</v>
      </c>
      <c r="C424" s="162">
        <v>2271</v>
      </c>
      <c r="D424" s="162">
        <v>2453</v>
      </c>
      <c r="E424" s="162">
        <v>2735</v>
      </c>
      <c r="F424" s="162">
        <v>3009</v>
      </c>
    </row>
    <row r="425" spans="1:6" ht="13.5" thickBot="1">
      <c r="A425" s="157">
        <v>21050</v>
      </c>
      <c r="B425" s="161">
        <v>1761</v>
      </c>
      <c r="C425" s="162">
        <v>2274</v>
      </c>
      <c r="D425" s="162">
        <v>2457</v>
      </c>
      <c r="E425" s="162">
        <v>2739</v>
      </c>
      <c r="F425" s="162">
        <v>3013</v>
      </c>
    </row>
    <row r="426" spans="1:6" ht="13.5" thickBot="1">
      <c r="A426" s="157">
        <v>21100</v>
      </c>
      <c r="B426" s="161">
        <v>1764</v>
      </c>
      <c r="C426" s="162">
        <v>2278</v>
      </c>
      <c r="D426" s="162">
        <v>2460</v>
      </c>
      <c r="E426" s="162">
        <v>2743</v>
      </c>
      <c r="F426" s="162">
        <v>3017</v>
      </c>
    </row>
    <row r="427" spans="1:6" ht="13.5" thickBot="1">
      <c r="A427" s="157">
        <v>21150</v>
      </c>
      <c r="B427" s="161">
        <v>1768</v>
      </c>
      <c r="C427" s="162">
        <v>2282</v>
      </c>
      <c r="D427" s="162">
        <v>2463</v>
      </c>
      <c r="E427" s="162">
        <v>2747</v>
      </c>
      <c r="F427" s="162">
        <v>3021</v>
      </c>
    </row>
    <row r="428" spans="1:6" ht="13.5" thickBot="1">
      <c r="A428" s="157">
        <v>21200</v>
      </c>
      <c r="B428" s="161">
        <v>1771</v>
      </c>
      <c r="C428" s="162">
        <v>2285</v>
      </c>
      <c r="D428" s="162">
        <v>2467</v>
      </c>
      <c r="E428" s="162">
        <v>2751</v>
      </c>
      <c r="F428" s="162">
        <v>3026</v>
      </c>
    </row>
    <row r="429" spans="1:6" ht="13.5" thickBot="1">
      <c r="A429" s="157">
        <v>21250</v>
      </c>
      <c r="B429" s="161">
        <v>1774</v>
      </c>
      <c r="C429" s="162">
        <v>2289</v>
      </c>
      <c r="D429" s="162">
        <v>2470</v>
      </c>
      <c r="E429" s="162">
        <v>2755</v>
      </c>
      <c r="F429" s="162">
        <v>3030</v>
      </c>
    </row>
    <row r="430" spans="1:6" ht="13.5" thickBot="1">
      <c r="A430" s="157">
        <v>21300</v>
      </c>
      <c r="B430" s="161">
        <v>1778</v>
      </c>
      <c r="C430" s="162">
        <v>2293</v>
      </c>
      <c r="D430" s="162">
        <v>2474</v>
      </c>
      <c r="E430" s="162">
        <v>2758</v>
      </c>
      <c r="F430" s="162">
        <v>3034</v>
      </c>
    </row>
    <row r="431" spans="1:6" ht="13.5" thickBot="1">
      <c r="A431" s="157">
        <v>21350</v>
      </c>
      <c r="B431" s="161">
        <v>1781</v>
      </c>
      <c r="C431" s="162">
        <v>2296</v>
      </c>
      <c r="D431" s="162">
        <v>2477</v>
      </c>
      <c r="E431" s="162">
        <v>2762</v>
      </c>
      <c r="F431" s="162">
        <v>3038</v>
      </c>
    </row>
    <row r="432" spans="1:6" ht="13.5" thickBot="1">
      <c r="A432" s="157">
        <v>21400</v>
      </c>
      <c r="B432" s="161">
        <v>1784</v>
      </c>
      <c r="C432" s="162">
        <v>2300</v>
      </c>
      <c r="D432" s="162">
        <v>2481</v>
      </c>
      <c r="E432" s="162">
        <v>2766</v>
      </c>
      <c r="F432" s="162">
        <v>3043</v>
      </c>
    </row>
    <row r="433" spans="1:6" ht="13.5" thickBot="1">
      <c r="A433" s="157">
        <v>21450</v>
      </c>
      <c r="B433" s="161">
        <v>1787</v>
      </c>
      <c r="C433" s="162">
        <v>2304</v>
      </c>
      <c r="D433" s="162">
        <v>2484</v>
      </c>
      <c r="E433" s="162">
        <v>2770</v>
      </c>
      <c r="F433" s="162">
        <v>3047</v>
      </c>
    </row>
    <row r="434" spans="1:6" ht="13.5" thickBot="1">
      <c r="A434" s="157">
        <v>21500</v>
      </c>
      <c r="B434" s="161">
        <v>1791</v>
      </c>
      <c r="C434" s="162">
        <v>2307</v>
      </c>
      <c r="D434" s="162">
        <v>2488</v>
      </c>
      <c r="E434" s="162">
        <v>2774</v>
      </c>
      <c r="F434" s="162">
        <v>3051</v>
      </c>
    </row>
    <row r="435" spans="1:6" ht="13.5" thickBot="1">
      <c r="A435" s="157">
        <v>21550</v>
      </c>
      <c r="B435" s="161">
        <v>1794</v>
      </c>
      <c r="C435" s="162">
        <v>2311</v>
      </c>
      <c r="D435" s="162">
        <v>2491</v>
      </c>
      <c r="E435" s="162">
        <v>2778</v>
      </c>
      <c r="F435" s="162">
        <v>3056</v>
      </c>
    </row>
    <row r="436" spans="1:6" ht="13.5" thickBot="1">
      <c r="A436" s="157">
        <v>21600</v>
      </c>
      <c r="B436" s="161">
        <v>1797</v>
      </c>
      <c r="C436" s="162">
        <v>2315</v>
      </c>
      <c r="D436" s="162">
        <v>2495</v>
      </c>
      <c r="E436" s="162">
        <v>2782</v>
      </c>
      <c r="F436" s="162">
        <v>3060</v>
      </c>
    </row>
    <row r="437" spans="1:6" ht="13.5" thickBot="1">
      <c r="A437" s="157">
        <v>21650</v>
      </c>
      <c r="B437" s="161">
        <v>1800</v>
      </c>
      <c r="C437" s="162">
        <v>2318</v>
      </c>
      <c r="D437" s="162">
        <v>2498</v>
      </c>
      <c r="E437" s="162">
        <v>2786</v>
      </c>
      <c r="F437" s="162">
        <v>3064</v>
      </c>
    </row>
    <row r="438" spans="1:6" ht="13.5" thickBot="1">
      <c r="A438" s="157">
        <v>21700</v>
      </c>
      <c r="B438" s="161">
        <v>1804</v>
      </c>
      <c r="C438" s="162">
        <v>2322</v>
      </c>
      <c r="D438" s="162">
        <v>2502</v>
      </c>
      <c r="E438" s="162">
        <v>2789</v>
      </c>
      <c r="F438" s="162">
        <v>3068</v>
      </c>
    </row>
    <row r="439" spans="1:6" ht="13.5" thickBot="1">
      <c r="A439" s="157">
        <v>21750</v>
      </c>
      <c r="B439" s="161">
        <v>1807</v>
      </c>
      <c r="C439" s="162">
        <v>2326</v>
      </c>
      <c r="D439" s="162">
        <v>2505</v>
      </c>
      <c r="E439" s="162">
        <v>2793</v>
      </c>
      <c r="F439" s="162">
        <v>3073</v>
      </c>
    </row>
    <row r="440" spans="1:6" ht="13.5" thickBot="1">
      <c r="A440" s="157">
        <v>21800</v>
      </c>
      <c r="B440" s="161">
        <v>1810</v>
      </c>
      <c r="C440" s="162">
        <v>2330</v>
      </c>
      <c r="D440" s="162">
        <v>2509</v>
      </c>
      <c r="E440" s="162">
        <v>2797</v>
      </c>
      <c r="F440" s="162">
        <v>3077</v>
      </c>
    </row>
    <row r="441" spans="1:6" ht="13.5" thickBot="1">
      <c r="A441" s="157">
        <v>21850</v>
      </c>
      <c r="B441" s="161">
        <v>1814</v>
      </c>
      <c r="C441" s="162">
        <v>2333</v>
      </c>
      <c r="D441" s="162">
        <v>2512</v>
      </c>
      <c r="E441" s="162">
        <v>2801</v>
      </c>
      <c r="F441" s="162">
        <v>3081</v>
      </c>
    </row>
    <row r="442" spans="1:6" ht="13.5" thickBot="1">
      <c r="A442" s="157">
        <v>21900</v>
      </c>
      <c r="B442" s="161">
        <v>1817</v>
      </c>
      <c r="C442" s="162">
        <v>2337</v>
      </c>
      <c r="D442" s="162">
        <v>2516</v>
      </c>
      <c r="E442" s="162">
        <v>2805</v>
      </c>
      <c r="F442" s="162">
        <v>3085</v>
      </c>
    </row>
    <row r="443" spans="1:6" ht="13.5" thickBot="1">
      <c r="A443" s="157">
        <v>21950</v>
      </c>
      <c r="B443" s="161">
        <v>1820</v>
      </c>
      <c r="C443" s="162">
        <v>2341</v>
      </c>
      <c r="D443" s="162">
        <v>2519</v>
      </c>
      <c r="E443" s="162">
        <v>2809</v>
      </c>
      <c r="F443" s="162">
        <v>3090</v>
      </c>
    </row>
    <row r="444" spans="1:6" ht="13.5" thickBot="1">
      <c r="A444" s="157">
        <v>22000</v>
      </c>
      <c r="B444" s="161">
        <v>1823</v>
      </c>
      <c r="C444" s="162">
        <v>2344</v>
      </c>
      <c r="D444" s="162">
        <v>2523</v>
      </c>
      <c r="E444" s="162">
        <v>2813</v>
      </c>
      <c r="F444" s="162">
        <v>3094</v>
      </c>
    </row>
    <row r="445" spans="1:6" ht="13.5" thickBot="1">
      <c r="A445" s="157">
        <v>22050</v>
      </c>
      <c r="B445" s="161">
        <v>1827</v>
      </c>
      <c r="C445" s="162">
        <v>2348</v>
      </c>
      <c r="D445" s="162">
        <v>2526</v>
      </c>
      <c r="E445" s="162">
        <v>2817</v>
      </c>
      <c r="F445" s="162">
        <v>3098</v>
      </c>
    </row>
    <row r="446" spans="1:6" ht="13.5" thickBot="1">
      <c r="A446" s="157">
        <v>22100</v>
      </c>
      <c r="B446" s="161">
        <v>1830</v>
      </c>
      <c r="C446" s="162">
        <v>2352</v>
      </c>
      <c r="D446" s="162">
        <v>2530</v>
      </c>
      <c r="E446" s="162">
        <v>2820</v>
      </c>
      <c r="F446" s="162">
        <v>3102</v>
      </c>
    </row>
    <row r="447" spans="1:6" ht="13.5" thickBot="1">
      <c r="A447" s="157">
        <v>22150</v>
      </c>
      <c r="B447" s="161">
        <v>1833</v>
      </c>
      <c r="C447" s="162">
        <v>2355</v>
      </c>
      <c r="D447" s="162">
        <v>2533</v>
      </c>
      <c r="E447" s="162">
        <v>2824</v>
      </c>
      <c r="F447" s="162">
        <v>3107</v>
      </c>
    </row>
    <row r="448" spans="1:6" ht="13.5" thickBot="1">
      <c r="A448" s="157">
        <v>22200</v>
      </c>
      <c r="B448" s="161">
        <v>1837</v>
      </c>
      <c r="C448" s="162">
        <v>2359</v>
      </c>
      <c r="D448" s="162">
        <v>2536</v>
      </c>
      <c r="E448" s="162">
        <v>2828</v>
      </c>
      <c r="F448" s="162">
        <v>3111</v>
      </c>
    </row>
    <row r="449" spans="1:6" ht="13.5" thickBot="1">
      <c r="A449" s="157">
        <v>22250</v>
      </c>
      <c r="B449" s="161">
        <v>1840</v>
      </c>
      <c r="C449" s="162">
        <v>2363</v>
      </c>
      <c r="D449" s="162">
        <v>2540</v>
      </c>
      <c r="E449" s="162">
        <v>2832</v>
      </c>
      <c r="F449" s="162">
        <v>3115</v>
      </c>
    </row>
    <row r="450" spans="1:6" ht="13.5" thickBot="1">
      <c r="A450" s="157">
        <v>22300</v>
      </c>
      <c r="B450" s="161">
        <v>1843</v>
      </c>
      <c r="C450" s="162">
        <v>2366</v>
      </c>
      <c r="D450" s="162">
        <v>2543</v>
      </c>
      <c r="E450" s="162">
        <v>2836</v>
      </c>
      <c r="F450" s="162">
        <v>3119</v>
      </c>
    </row>
    <row r="451" spans="1:6" ht="13.5" thickBot="1">
      <c r="A451" s="157">
        <v>22350</v>
      </c>
      <c r="B451" s="161">
        <v>1846</v>
      </c>
      <c r="C451" s="162">
        <v>2370</v>
      </c>
      <c r="D451" s="162">
        <v>2547</v>
      </c>
      <c r="E451" s="162">
        <v>2840</v>
      </c>
      <c r="F451" s="162">
        <v>3124</v>
      </c>
    </row>
    <row r="452" spans="1:6" ht="13.5" thickBot="1">
      <c r="A452" s="157">
        <v>22400</v>
      </c>
      <c r="B452" s="161">
        <v>1850</v>
      </c>
      <c r="C452" s="162">
        <v>2374</v>
      </c>
      <c r="D452" s="162">
        <v>2550</v>
      </c>
      <c r="E452" s="162">
        <v>2844</v>
      </c>
      <c r="F452" s="162">
        <v>3128</v>
      </c>
    </row>
    <row r="453" spans="1:6" ht="13.5" thickBot="1">
      <c r="A453" s="157">
        <v>22450</v>
      </c>
      <c r="B453" s="161">
        <v>1853</v>
      </c>
      <c r="C453" s="162">
        <v>2378</v>
      </c>
      <c r="D453" s="162">
        <v>2554</v>
      </c>
      <c r="E453" s="162">
        <v>2848</v>
      </c>
      <c r="F453" s="162">
        <v>3132</v>
      </c>
    </row>
    <row r="454" spans="1:6" ht="13.5" thickBot="1">
      <c r="A454" s="157">
        <v>22500</v>
      </c>
      <c r="B454" s="161">
        <v>1856</v>
      </c>
      <c r="C454" s="162">
        <v>2381</v>
      </c>
      <c r="D454" s="162">
        <v>2557</v>
      </c>
      <c r="E454" s="162">
        <v>2851</v>
      </c>
      <c r="F454" s="162">
        <v>3137</v>
      </c>
    </row>
    <row r="455" spans="1:6" ht="13.5" thickBot="1">
      <c r="A455" s="157">
        <v>22550</v>
      </c>
      <c r="B455" s="161">
        <v>1859</v>
      </c>
      <c r="C455" s="162">
        <v>2385</v>
      </c>
      <c r="D455" s="162">
        <v>2561</v>
      </c>
      <c r="E455" s="162">
        <v>2855</v>
      </c>
      <c r="F455" s="162">
        <v>3141</v>
      </c>
    </row>
    <row r="456" spans="1:6" ht="13.5" thickBot="1">
      <c r="A456" s="157">
        <v>22600</v>
      </c>
      <c r="B456" s="161">
        <v>1863</v>
      </c>
      <c r="C456" s="162">
        <v>2389</v>
      </c>
      <c r="D456" s="162">
        <v>2564</v>
      </c>
      <c r="E456" s="162">
        <v>2859</v>
      </c>
      <c r="F456" s="162">
        <v>3145</v>
      </c>
    </row>
    <row r="457" spans="1:6" ht="13.5" thickBot="1">
      <c r="A457" s="157">
        <v>22650</v>
      </c>
      <c r="B457" s="161">
        <v>1866</v>
      </c>
      <c r="C457" s="162">
        <v>2392</v>
      </c>
      <c r="D457" s="162">
        <v>2568</v>
      </c>
      <c r="E457" s="162">
        <v>2863</v>
      </c>
      <c r="F457" s="162">
        <v>3149</v>
      </c>
    </row>
    <row r="458" spans="1:6" ht="13.5" thickBot="1">
      <c r="A458" s="157">
        <v>22700</v>
      </c>
      <c r="B458" s="161">
        <v>1869</v>
      </c>
      <c r="C458" s="162">
        <v>2396</v>
      </c>
      <c r="D458" s="162">
        <v>2571</v>
      </c>
      <c r="E458" s="162">
        <v>2867</v>
      </c>
      <c r="F458" s="162">
        <v>3154</v>
      </c>
    </row>
    <row r="459" spans="1:6" ht="13.5" thickBot="1">
      <c r="A459" s="157">
        <v>22750</v>
      </c>
      <c r="B459" s="161">
        <v>1873</v>
      </c>
      <c r="C459" s="162">
        <v>2400</v>
      </c>
      <c r="D459" s="162">
        <v>2575</v>
      </c>
      <c r="E459" s="162">
        <v>2871</v>
      </c>
      <c r="F459" s="162">
        <v>3158</v>
      </c>
    </row>
    <row r="460" spans="1:6" ht="13.5" thickBot="1">
      <c r="A460" s="157">
        <v>22800</v>
      </c>
      <c r="B460" s="161">
        <v>1876</v>
      </c>
      <c r="C460" s="162">
        <v>2403</v>
      </c>
      <c r="D460" s="162">
        <v>2578</v>
      </c>
      <c r="E460" s="162">
        <v>2875</v>
      </c>
      <c r="F460" s="162">
        <v>3162</v>
      </c>
    </row>
    <row r="461" spans="1:6" ht="13.5" thickBot="1">
      <c r="A461" s="157">
        <v>22850</v>
      </c>
      <c r="B461" s="161">
        <v>1879</v>
      </c>
      <c r="C461" s="162">
        <v>2407</v>
      </c>
      <c r="D461" s="162">
        <v>2582</v>
      </c>
      <c r="E461" s="162">
        <v>2879</v>
      </c>
      <c r="F461" s="162">
        <v>3166</v>
      </c>
    </row>
    <row r="462" spans="1:6" ht="13.5" thickBot="1">
      <c r="A462" s="157">
        <v>22900</v>
      </c>
      <c r="B462" s="161">
        <v>1882</v>
      </c>
      <c r="C462" s="162">
        <v>2411</v>
      </c>
      <c r="D462" s="162">
        <v>2585</v>
      </c>
      <c r="E462" s="162">
        <v>2882</v>
      </c>
      <c r="F462" s="162">
        <v>3171</v>
      </c>
    </row>
    <row r="463" spans="1:6" ht="13.5" thickBot="1">
      <c r="A463" s="157">
        <v>22950</v>
      </c>
      <c r="B463" s="161">
        <v>1886</v>
      </c>
      <c r="C463" s="162">
        <v>2414</v>
      </c>
      <c r="D463" s="162">
        <v>2589</v>
      </c>
      <c r="E463" s="162">
        <v>2886</v>
      </c>
      <c r="F463" s="162">
        <v>3175</v>
      </c>
    </row>
    <row r="464" spans="1:6" ht="13.5" thickBot="1">
      <c r="A464" s="157">
        <v>23000</v>
      </c>
      <c r="B464" s="161">
        <v>1889</v>
      </c>
      <c r="C464" s="162">
        <v>2418</v>
      </c>
      <c r="D464" s="162">
        <v>2592</v>
      </c>
      <c r="E464" s="162">
        <v>2890</v>
      </c>
      <c r="F464" s="162">
        <v>3179</v>
      </c>
    </row>
    <row r="465" spans="1:6" ht="13.5" thickBot="1">
      <c r="A465" s="157">
        <v>23050</v>
      </c>
      <c r="B465" s="161">
        <v>1892</v>
      </c>
      <c r="C465" s="162">
        <v>2422</v>
      </c>
      <c r="D465" s="162">
        <v>2596</v>
      </c>
      <c r="E465" s="162">
        <v>2894</v>
      </c>
      <c r="F465" s="162">
        <v>3183</v>
      </c>
    </row>
    <row r="466" spans="1:6" ht="13.5" thickBot="1">
      <c r="A466" s="157">
        <v>23100</v>
      </c>
      <c r="B466" s="161">
        <v>1896</v>
      </c>
      <c r="C466" s="162">
        <v>2426</v>
      </c>
      <c r="D466" s="162">
        <v>2599</v>
      </c>
      <c r="E466" s="162">
        <v>2898</v>
      </c>
      <c r="F466" s="162">
        <v>3188</v>
      </c>
    </row>
    <row r="467" spans="1:6" ht="13.5" thickBot="1">
      <c r="A467" s="157">
        <v>23150</v>
      </c>
      <c r="B467" s="161">
        <v>1899</v>
      </c>
      <c r="C467" s="162">
        <v>2429</v>
      </c>
      <c r="D467" s="162">
        <v>2602</v>
      </c>
      <c r="E467" s="162">
        <v>2902</v>
      </c>
      <c r="F467" s="162">
        <v>3192</v>
      </c>
    </row>
    <row r="468" spans="1:6" ht="13.5" thickBot="1">
      <c r="A468" s="157">
        <v>23200</v>
      </c>
      <c r="B468" s="161">
        <v>1902</v>
      </c>
      <c r="C468" s="162">
        <v>2433</v>
      </c>
      <c r="D468" s="162">
        <v>2606</v>
      </c>
      <c r="E468" s="162">
        <v>2906</v>
      </c>
      <c r="F468" s="162">
        <v>3196</v>
      </c>
    </row>
    <row r="469" spans="1:6" ht="13.5" thickBot="1">
      <c r="A469" s="157">
        <v>23250</v>
      </c>
      <c r="B469" s="161">
        <v>1905</v>
      </c>
      <c r="C469" s="162">
        <v>2437</v>
      </c>
      <c r="D469" s="162">
        <v>2609</v>
      </c>
      <c r="E469" s="162">
        <v>2910</v>
      </c>
      <c r="F469" s="162">
        <v>3200</v>
      </c>
    </row>
    <row r="470" spans="1:6" ht="13.5" thickBot="1">
      <c r="A470" s="157">
        <v>23300</v>
      </c>
      <c r="B470" s="161">
        <v>1909</v>
      </c>
      <c r="C470" s="162">
        <v>2440</v>
      </c>
      <c r="D470" s="162">
        <v>2613</v>
      </c>
      <c r="E470" s="162">
        <v>2913</v>
      </c>
      <c r="F470" s="162">
        <v>3205</v>
      </c>
    </row>
    <row r="471" spans="1:6" ht="13.5" thickBot="1">
      <c r="A471" s="157">
        <v>23350</v>
      </c>
      <c r="B471" s="161">
        <v>1912</v>
      </c>
      <c r="C471" s="162">
        <v>2444</v>
      </c>
      <c r="D471" s="162">
        <v>2616</v>
      </c>
      <c r="E471" s="162">
        <v>2917</v>
      </c>
      <c r="F471" s="162">
        <v>3209</v>
      </c>
    </row>
    <row r="472" spans="1:6" ht="13.5" thickBot="1">
      <c r="A472" s="157">
        <v>23400</v>
      </c>
      <c r="B472" s="161">
        <v>1915</v>
      </c>
      <c r="C472" s="162">
        <v>2448</v>
      </c>
      <c r="D472" s="162">
        <v>2620</v>
      </c>
      <c r="E472" s="162">
        <v>2921</v>
      </c>
      <c r="F472" s="162">
        <v>3213</v>
      </c>
    </row>
    <row r="473" spans="1:6" ht="13.5" thickBot="1">
      <c r="A473" s="157">
        <v>23450</v>
      </c>
      <c r="B473" s="161">
        <v>1918</v>
      </c>
      <c r="C473" s="162">
        <v>2451</v>
      </c>
      <c r="D473" s="162">
        <v>2623</v>
      </c>
      <c r="E473" s="162">
        <v>2925</v>
      </c>
      <c r="F473" s="162">
        <v>3218</v>
      </c>
    </row>
    <row r="474" spans="1:6" ht="13.5" thickBot="1">
      <c r="A474" s="157">
        <v>23500</v>
      </c>
      <c r="B474" s="161">
        <v>1922</v>
      </c>
      <c r="C474" s="162">
        <v>2455</v>
      </c>
      <c r="D474" s="162">
        <v>2627</v>
      </c>
      <c r="E474" s="162">
        <v>2929</v>
      </c>
      <c r="F474" s="162">
        <v>3222</v>
      </c>
    </row>
    <row r="475" spans="1:6" ht="13.5" thickBot="1">
      <c r="A475" s="157">
        <v>23550</v>
      </c>
      <c r="B475" s="161">
        <v>1925</v>
      </c>
      <c r="C475" s="162">
        <v>2459</v>
      </c>
      <c r="D475" s="162">
        <v>2630</v>
      </c>
      <c r="E475" s="162">
        <v>2933</v>
      </c>
      <c r="F475" s="162">
        <v>3226</v>
      </c>
    </row>
    <row r="476" spans="1:6" ht="13.5" thickBot="1">
      <c r="A476" s="157">
        <v>23600</v>
      </c>
      <c r="B476" s="161">
        <v>1928</v>
      </c>
      <c r="C476" s="162">
        <v>2462</v>
      </c>
      <c r="D476" s="162">
        <v>2634</v>
      </c>
      <c r="E476" s="162">
        <v>2937</v>
      </c>
      <c r="F476" s="162">
        <v>3230</v>
      </c>
    </row>
    <row r="477" spans="1:6" ht="13.5" thickBot="1">
      <c r="A477" s="157">
        <v>23650</v>
      </c>
      <c r="B477" s="161">
        <v>1932</v>
      </c>
      <c r="C477" s="162">
        <v>2466</v>
      </c>
      <c r="D477" s="162">
        <v>2637</v>
      </c>
      <c r="E477" s="162">
        <v>2941</v>
      </c>
      <c r="F477" s="162">
        <v>3235</v>
      </c>
    </row>
    <row r="478" spans="1:6" ht="13.5" thickBot="1">
      <c r="A478" s="157">
        <v>23700</v>
      </c>
      <c r="B478" s="161">
        <v>1935</v>
      </c>
      <c r="C478" s="162">
        <v>2470</v>
      </c>
      <c r="D478" s="162">
        <v>2641</v>
      </c>
      <c r="E478" s="162">
        <v>2944</v>
      </c>
      <c r="F478" s="162">
        <v>3239</v>
      </c>
    </row>
    <row r="479" spans="1:6" ht="13.5" thickBot="1">
      <c r="A479" s="157">
        <v>23750</v>
      </c>
      <c r="B479" s="161">
        <v>1938</v>
      </c>
      <c r="C479" s="162">
        <v>2473</v>
      </c>
      <c r="D479" s="162">
        <v>2644</v>
      </c>
      <c r="E479" s="162">
        <v>2948</v>
      </c>
      <c r="F479" s="162">
        <v>3243</v>
      </c>
    </row>
    <row r="480" spans="1:6" ht="13.5" thickBot="1">
      <c r="A480" s="157">
        <v>23800</v>
      </c>
      <c r="B480" s="161">
        <v>1941</v>
      </c>
      <c r="C480" s="162">
        <v>2477</v>
      </c>
      <c r="D480" s="162">
        <v>2648</v>
      </c>
      <c r="E480" s="162">
        <v>2952</v>
      </c>
      <c r="F480" s="162">
        <v>3247</v>
      </c>
    </row>
    <row r="481" spans="1:6" ht="13.5" thickBot="1">
      <c r="A481" s="157">
        <v>23850</v>
      </c>
      <c r="B481" s="161">
        <v>1945</v>
      </c>
      <c r="C481" s="162">
        <v>2481</v>
      </c>
      <c r="D481" s="162">
        <v>2651</v>
      </c>
      <c r="E481" s="162">
        <v>2956</v>
      </c>
      <c r="F481" s="162">
        <v>3252</v>
      </c>
    </row>
    <row r="482" spans="1:6" ht="13.5" thickBot="1">
      <c r="A482" s="157">
        <v>23900</v>
      </c>
      <c r="B482" s="161">
        <v>1948</v>
      </c>
      <c r="C482" s="162">
        <v>2485</v>
      </c>
      <c r="D482" s="162">
        <v>2655</v>
      </c>
      <c r="E482" s="162">
        <v>2960</v>
      </c>
      <c r="F482" s="162">
        <v>3256</v>
      </c>
    </row>
    <row r="483" spans="1:6" ht="13.5" thickBot="1">
      <c r="A483" s="157">
        <v>23950</v>
      </c>
      <c r="B483" s="161">
        <v>1951</v>
      </c>
      <c r="C483" s="162">
        <v>2488</v>
      </c>
      <c r="D483" s="162">
        <v>2658</v>
      </c>
      <c r="E483" s="162">
        <v>2964</v>
      </c>
      <c r="F483" s="162">
        <v>3260</v>
      </c>
    </row>
    <row r="484" spans="1:6" ht="13.5" thickBot="1">
      <c r="A484" s="157">
        <v>24000</v>
      </c>
      <c r="B484" s="161">
        <v>1955</v>
      </c>
      <c r="C484" s="162">
        <v>2492</v>
      </c>
      <c r="D484" s="162">
        <v>2662</v>
      </c>
      <c r="E484" s="162">
        <v>2968</v>
      </c>
      <c r="F484" s="162">
        <v>3264</v>
      </c>
    </row>
    <row r="485" spans="1:6" ht="13.5" thickBot="1">
      <c r="A485" s="157">
        <v>24050</v>
      </c>
      <c r="B485" s="161">
        <v>1958</v>
      </c>
      <c r="C485" s="162">
        <v>2496</v>
      </c>
      <c r="D485" s="162">
        <v>2665</v>
      </c>
      <c r="E485" s="162">
        <v>2972</v>
      </c>
      <c r="F485" s="162">
        <v>3269</v>
      </c>
    </row>
    <row r="486" spans="1:6" ht="13.5" thickBot="1">
      <c r="A486" s="157">
        <v>24100</v>
      </c>
      <c r="B486" s="161">
        <v>1961</v>
      </c>
      <c r="C486" s="162">
        <v>2499</v>
      </c>
      <c r="D486" s="162">
        <v>2669</v>
      </c>
      <c r="E486" s="162">
        <v>2975</v>
      </c>
      <c r="F486" s="162">
        <v>3273</v>
      </c>
    </row>
    <row r="487" spans="1:6" ht="13.5" thickBot="1">
      <c r="A487" s="157">
        <v>24150</v>
      </c>
      <c r="B487" s="161">
        <v>1964</v>
      </c>
      <c r="C487" s="162">
        <v>2503</v>
      </c>
      <c r="D487" s="162">
        <v>2672</v>
      </c>
      <c r="E487" s="162">
        <v>2979</v>
      </c>
      <c r="F487" s="162">
        <v>3277</v>
      </c>
    </row>
    <row r="488" spans="1:6" ht="13.5" thickBot="1">
      <c r="A488" s="157">
        <v>24200</v>
      </c>
      <c r="B488" s="161">
        <v>1968</v>
      </c>
      <c r="C488" s="162">
        <v>2507</v>
      </c>
      <c r="D488" s="162">
        <v>2675</v>
      </c>
      <c r="E488" s="162">
        <v>2983</v>
      </c>
      <c r="F488" s="162">
        <v>3281</v>
      </c>
    </row>
    <row r="489" spans="1:6" ht="13.5" thickBot="1">
      <c r="A489" s="157">
        <v>24250</v>
      </c>
      <c r="B489" s="161">
        <v>1971</v>
      </c>
      <c r="C489" s="162">
        <v>2510</v>
      </c>
      <c r="D489" s="162">
        <v>2679</v>
      </c>
      <c r="E489" s="162">
        <v>2987</v>
      </c>
      <c r="F489" s="162">
        <v>3286</v>
      </c>
    </row>
    <row r="490" spans="1:6" ht="13.5" thickBot="1">
      <c r="A490" s="157">
        <v>24300</v>
      </c>
      <c r="B490" s="161">
        <v>1974</v>
      </c>
      <c r="C490" s="162">
        <v>2514</v>
      </c>
      <c r="D490" s="162">
        <v>2682</v>
      </c>
      <c r="E490" s="162">
        <v>2991</v>
      </c>
      <c r="F490" s="162">
        <v>3290</v>
      </c>
    </row>
    <row r="491" spans="1:6" ht="13.5" thickBot="1">
      <c r="A491" s="157">
        <v>24350</v>
      </c>
      <c r="B491" s="161">
        <v>1977</v>
      </c>
      <c r="C491" s="162">
        <v>2518</v>
      </c>
      <c r="D491" s="162">
        <v>2686</v>
      </c>
      <c r="E491" s="162">
        <v>2995</v>
      </c>
      <c r="F491" s="162">
        <v>3294</v>
      </c>
    </row>
    <row r="492" spans="1:6" ht="13.5" thickBot="1">
      <c r="A492" s="157">
        <v>24400</v>
      </c>
      <c r="B492" s="161">
        <v>1981</v>
      </c>
      <c r="C492" s="162">
        <v>2521</v>
      </c>
      <c r="D492" s="162">
        <v>2689</v>
      </c>
      <c r="E492" s="162">
        <v>2999</v>
      </c>
      <c r="F492" s="162">
        <v>3299</v>
      </c>
    </row>
    <row r="493" spans="1:6" ht="13.5" thickBot="1">
      <c r="A493" s="157">
        <v>24450</v>
      </c>
      <c r="B493" s="161">
        <v>1984</v>
      </c>
      <c r="C493" s="162">
        <v>2525</v>
      </c>
      <c r="D493" s="162">
        <v>2693</v>
      </c>
      <c r="E493" s="162">
        <v>3003</v>
      </c>
      <c r="F493" s="162">
        <v>3303</v>
      </c>
    </row>
    <row r="494" spans="1:6" ht="13.5" thickBot="1">
      <c r="A494" s="157">
        <v>24500</v>
      </c>
      <c r="B494" s="161">
        <v>1987</v>
      </c>
      <c r="C494" s="162">
        <v>2529</v>
      </c>
      <c r="D494" s="162">
        <v>2696</v>
      </c>
      <c r="E494" s="162">
        <v>3006</v>
      </c>
      <c r="F494" s="162">
        <v>3307</v>
      </c>
    </row>
    <row r="495" spans="1:6" ht="13.5" thickBot="1">
      <c r="A495" s="157">
        <v>24550</v>
      </c>
      <c r="B495" s="161">
        <v>1991</v>
      </c>
      <c r="C495" s="162">
        <v>2533</v>
      </c>
      <c r="D495" s="162">
        <v>2700</v>
      </c>
      <c r="E495" s="162">
        <v>3010</v>
      </c>
      <c r="F495" s="162">
        <v>3311</v>
      </c>
    </row>
    <row r="496" spans="1:6" ht="13.5" thickBot="1">
      <c r="A496" s="157">
        <v>24600</v>
      </c>
      <c r="B496" s="161">
        <v>1994</v>
      </c>
      <c r="C496" s="162">
        <v>2536</v>
      </c>
      <c r="D496" s="162">
        <v>2703</v>
      </c>
      <c r="E496" s="162">
        <v>3014</v>
      </c>
      <c r="F496" s="162">
        <v>3316</v>
      </c>
    </row>
    <row r="497" spans="1:6" ht="13.5" thickBot="1">
      <c r="A497" s="157">
        <v>24650</v>
      </c>
      <c r="B497" s="161">
        <v>1997</v>
      </c>
      <c r="C497" s="162">
        <v>2540</v>
      </c>
      <c r="D497" s="162">
        <v>2707</v>
      </c>
      <c r="E497" s="162">
        <v>3018</v>
      </c>
      <c r="F497" s="162">
        <v>3320</v>
      </c>
    </row>
    <row r="498" spans="1:6" ht="13.5" thickBot="1">
      <c r="A498" s="157">
        <v>24700</v>
      </c>
      <c r="B498" s="161">
        <v>2000</v>
      </c>
      <c r="C498" s="162">
        <v>2544</v>
      </c>
      <c r="D498" s="162">
        <v>2710</v>
      </c>
      <c r="E498" s="162">
        <v>3022</v>
      </c>
      <c r="F498" s="162">
        <v>3324</v>
      </c>
    </row>
    <row r="499" spans="1:6" ht="13.5" thickBot="1">
      <c r="A499" s="157">
        <v>24750</v>
      </c>
      <c r="B499" s="161">
        <v>2004</v>
      </c>
      <c r="C499" s="162">
        <v>2547</v>
      </c>
      <c r="D499" s="162">
        <v>2714</v>
      </c>
      <c r="E499" s="162">
        <v>3026</v>
      </c>
      <c r="F499" s="162">
        <v>3328</v>
      </c>
    </row>
    <row r="500" spans="1:6" ht="13.5" thickBot="1">
      <c r="A500" s="157">
        <v>24800</v>
      </c>
      <c r="B500" s="161">
        <v>2007</v>
      </c>
      <c r="C500" s="162">
        <v>2551</v>
      </c>
      <c r="D500" s="162">
        <v>2717</v>
      </c>
      <c r="E500" s="162">
        <v>3030</v>
      </c>
      <c r="F500" s="162">
        <v>3333</v>
      </c>
    </row>
    <row r="501" spans="1:6" ht="13.5" thickBot="1">
      <c r="A501" s="157">
        <v>24850</v>
      </c>
      <c r="B501" s="161">
        <v>2010</v>
      </c>
      <c r="C501" s="162">
        <v>2555</v>
      </c>
      <c r="D501" s="162">
        <v>2721</v>
      </c>
      <c r="E501" s="162">
        <v>3034</v>
      </c>
      <c r="F501" s="162">
        <v>3337</v>
      </c>
    </row>
    <row r="502" spans="1:6" ht="13.5" thickBot="1">
      <c r="A502" s="157">
        <v>24900</v>
      </c>
      <c r="B502" s="161">
        <v>2014</v>
      </c>
      <c r="C502" s="162">
        <v>2558</v>
      </c>
      <c r="D502" s="162">
        <v>2724</v>
      </c>
      <c r="E502" s="162">
        <v>3037</v>
      </c>
      <c r="F502" s="162">
        <v>3341</v>
      </c>
    </row>
    <row r="503" spans="1:6" ht="13.5" thickBot="1">
      <c r="A503" s="157">
        <v>24950</v>
      </c>
      <c r="B503" s="161">
        <v>2017</v>
      </c>
      <c r="C503" s="162">
        <v>2562</v>
      </c>
      <c r="D503" s="162">
        <v>2728</v>
      </c>
      <c r="E503" s="162">
        <v>3041</v>
      </c>
      <c r="F503" s="162">
        <v>3345</v>
      </c>
    </row>
    <row r="504" spans="1:6" ht="13.5" thickBot="1">
      <c r="A504" s="157">
        <v>25000</v>
      </c>
      <c r="B504" s="161">
        <v>2020</v>
      </c>
      <c r="C504" s="162">
        <v>2566</v>
      </c>
      <c r="D504" s="162">
        <v>2731</v>
      </c>
      <c r="E504" s="162">
        <v>3045</v>
      </c>
      <c r="F504" s="162">
        <v>3350</v>
      </c>
    </row>
    <row r="505" spans="1:6" ht="13.5" thickBot="1">
      <c r="A505" s="157">
        <v>25050</v>
      </c>
      <c r="B505" s="161">
        <v>2023</v>
      </c>
      <c r="C505" s="162">
        <v>2569</v>
      </c>
      <c r="D505" s="162">
        <v>2735</v>
      </c>
      <c r="E505" s="162">
        <v>3049</v>
      </c>
      <c r="F505" s="162">
        <v>3354</v>
      </c>
    </row>
    <row r="506" spans="1:6" ht="13.5" thickBot="1">
      <c r="A506" s="157">
        <v>25100</v>
      </c>
      <c r="B506" s="161">
        <v>2027</v>
      </c>
      <c r="C506" s="162">
        <v>2573</v>
      </c>
      <c r="D506" s="162">
        <v>2738</v>
      </c>
      <c r="E506" s="162">
        <v>3053</v>
      </c>
      <c r="F506" s="162">
        <v>3358</v>
      </c>
    </row>
    <row r="507" spans="1:6" ht="13.5" thickBot="1">
      <c r="A507" s="157">
        <v>25150</v>
      </c>
      <c r="B507" s="161">
        <v>2030</v>
      </c>
      <c r="C507" s="162">
        <v>2577</v>
      </c>
      <c r="D507" s="162">
        <v>2742</v>
      </c>
      <c r="E507" s="162">
        <v>3057</v>
      </c>
      <c r="F507" s="162">
        <v>3362</v>
      </c>
    </row>
    <row r="508" spans="1:6" ht="13.5" thickBot="1">
      <c r="A508" s="157">
        <v>25200</v>
      </c>
      <c r="B508" s="161">
        <v>2033</v>
      </c>
      <c r="C508" s="162">
        <v>2581</v>
      </c>
      <c r="D508" s="162">
        <v>2745</v>
      </c>
      <c r="E508" s="162">
        <v>3061</v>
      </c>
      <c r="F508" s="162">
        <v>3367</v>
      </c>
    </row>
    <row r="509" spans="1:6" ht="13.5" thickBot="1">
      <c r="A509" s="157">
        <v>25250</v>
      </c>
      <c r="B509" s="161">
        <v>2036</v>
      </c>
      <c r="C509" s="162">
        <v>2584</v>
      </c>
      <c r="D509" s="162">
        <v>2748</v>
      </c>
      <c r="E509" s="162">
        <v>3065</v>
      </c>
      <c r="F509" s="162">
        <v>3371</v>
      </c>
    </row>
    <row r="510" spans="1:6" ht="13.5" thickBot="1">
      <c r="A510" s="157">
        <v>25300</v>
      </c>
      <c r="B510" s="161">
        <v>2040</v>
      </c>
      <c r="C510" s="162">
        <v>2588</v>
      </c>
      <c r="D510" s="162">
        <v>2752</v>
      </c>
      <c r="E510" s="162">
        <v>3068</v>
      </c>
      <c r="F510" s="162">
        <v>3375</v>
      </c>
    </row>
    <row r="511" spans="1:6" ht="13.5" thickBot="1">
      <c r="A511" s="157">
        <v>25350</v>
      </c>
      <c r="B511" s="161">
        <v>2043</v>
      </c>
      <c r="C511" s="162">
        <v>2592</v>
      </c>
      <c r="D511" s="162">
        <v>2755</v>
      </c>
      <c r="E511" s="162">
        <v>3072</v>
      </c>
      <c r="F511" s="162">
        <v>3380</v>
      </c>
    </row>
    <row r="512" spans="1:6" ht="13.5" thickBot="1">
      <c r="A512" s="157">
        <v>25400</v>
      </c>
      <c r="B512" s="161">
        <v>2046</v>
      </c>
      <c r="C512" s="162">
        <v>2595</v>
      </c>
      <c r="D512" s="162">
        <v>2759</v>
      </c>
      <c r="E512" s="162">
        <v>3076</v>
      </c>
      <c r="F512" s="162">
        <v>3384</v>
      </c>
    </row>
    <row r="513" spans="1:6" ht="13.5" thickBot="1">
      <c r="A513" s="157">
        <v>25450</v>
      </c>
      <c r="B513" s="161">
        <v>2050</v>
      </c>
      <c r="C513" s="162">
        <v>2599</v>
      </c>
      <c r="D513" s="162">
        <v>2762</v>
      </c>
      <c r="E513" s="162">
        <v>3080</v>
      </c>
      <c r="F513" s="162">
        <v>3388</v>
      </c>
    </row>
    <row r="514" spans="1:6" ht="13.5" thickBot="1">
      <c r="A514" s="157">
        <v>25500</v>
      </c>
      <c r="B514" s="161">
        <v>2053</v>
      </c>
      <c r="C514" s="162">
        <v>2603</v>
      </c>
      <c r="D514" s="162">
        <v>2766</v>
      </c>
      <c r="E514" s="162">
        <v>3084</v>
      </c>
      <c r="F514" s="162">
        <v>3392</v>
      </c>
    </row>
    <row r="515" spans="1:6" ht="13.5" thickBot="1">
      <c r="A515" s="157">
        <v>25550</v>
      </c>
      <c r="B515" s="161">
        <v>2056</v>
      </c>
      <c r="C515" s="162">
        <v>2606</v>
      </c>
      <c r="D515" s="162">
        <v>2769</v>
      </c>
      <c r="E515" s="162">
        <v>3088</v>
      </c>
      <c r="F515" s="162">
        <v>3397</v>
      </c>
    </row>
    <row r="516" spans="1:6" ht="13.5" thickBot="1">
      <c r="A516" s="157">
        <v>25600</v>
      </c>
      <c r="B516" s="161">
        <v>2059</v>
      </c>
      <c r="C516" s="162">
        <v>2610</v>
      </c>
      <c r="D516" s="162">
        <v>2773</v>
      </c>
      <c r="E516" s="162">
        <v>3092</v>
      </c>
      <c r="F516" s="162">
        <v>3401</v>
      </c>
    </row>
    <row r="517" spans="1:6" ht="13.5" thickBot="1">
      <c r="A517" s="157">
        <v>25650</v>
      </c>
      <c r="B517" s="161">
        <v>2063</v>
      </c>
      <c r="C517" s="162">
        <v>2614</v>
      </c>
      <c r="D517" s="162">
        <v>2776</v>
      </c>
      <c r="E517" s="162">
        <v>3096</v>
      </c>
      <c r="F517" s="162">
        <v>3405</v>
      </c>
    </row>
    <row r="518" spans="1:6" ht="13.5" thickBot="1">
      <c r="A518" s="157">
        <v>25700</v>
      </c>
      <c r="B518" s="161">
        <v>2066</v>
      </c>
      <c r="C518" s="162">
        <v>2617</v>
      </c>
      <c r="D518" s="162">
        <v>2780</v>
      </c>
      <c r="E518" s="162">
        <v>3099</v>
      </c>
      <c r="F518" s="162">
        <v>3409</v>
      </c>
    </row>
    <row r="519" spans="1:6" ht="13.5" thickBot="1">
      <c r="A519" s="157">
        <v>25750</v>
      </c>
      <c r="B519" s="161">
        <v>2069</v>
      </c>
      <c r="C519" s="162">
        <v>2621</v>
      </c>
      <c r="D519" s="162">
        <v>2783</v>
      </c>
      <c r="E519" s="162">
        <v>3103</v>
      </c>
      <c r="F519" s="162">
        <v>3414</v>
      </c>
    </row>
    <row r="520" spans="1:6" ht="13.5" thickBot="1">
      <c r="A520" s="157">
        <v>25800</v>
      </c>
      <c r="B520" s="161">
        <v>2073</v>
      </c>
      <c r="C520" s="162">
        <v>2625</v>
      </c>
      <c r="D520" s="162">
        <v>2787</v>
      </c>
      <c r="E520" s="162">
        <v>3107</v>
      </c>
      <c r="F520" s="162">
        <v>3418</v>
      </c>
    </row>
    <row r="521" spans="1:6" ht="13.5" thickBot="1">
      <c r="A521" s="157">
        <v>25850</v>
      </c>
      <c r="B521" s="161">
        <v>2076</v>
      </c>
      <c r="C521" s="162">
        <v>2628</v>
      </c>
      <c r="D521" s="162">
        <v>2790</v>
      </c>
      <c r="E521" s="162">
        <v>3111</v>
      </c>
      <c r="F521" s="162">
        <v>3422</v>
      </c>
    </row>
    <row r="522" spans="1:6" ht="13.5" thickBot="1">
      <c r="A522" s="157">
        <v>25900</v>
      </c>
      <c r="B522" s="161">
        <v>2079</v>
      </c>
      <c r="C522" s="162">
        <v>2632</v>
      </c>
      <c r="D522" s="162">
        <v>2794</v>
      </c>
      <c r="E522" s="162">
        <v>3115</v>
      </c>
      <c r="F522" s="162">
        <v>3426</v>
      </c>
    </row>
    <row r="523" spans="1:6" ht="13.5" thickBot="1">
      <c r="A523" s="157">
        <v>25950</v>
      </c>
      <c r="B523" s="161">
        <v>2082</v>
      </c>
      <c r="C523" s="162">
        <v>2636</v>
      </c>
      <c r="D523" s="162">
        <v>2797</v>
      </c>
      <c r="E523" s="162">
        <v>3119</v>
      </c>
      <c r="F523" s="162">
        <v>3431</v>
      </c>
    </row>
    <row r="524" spans="1:6" ht="13.5" thickBot="1">
      <c r="A524" s="157">
        <v>26000</v>
      </c>
      <c r="B524" s="161">
        <v>2086</v>
      </c>
      <c r="C524" s="162">
        <v>2640</v>
      </c>
      <c r="D524" s="162">
        <v>2801</v>
      </c>
      <c r="E524" s="162">
        <v>3123</v>
      </c>
      <c r="F524" s="162">
        <v>3435</v>
      </c>
    </row>
    <row r="525" spans="1:6" ht="13.5" thickBot="1">
      <c r="A525" s="157">
        <v>26050</v>
      </c>
      <c r="B525" s="161">
        <v>2089</v>
      </c>
      <c r="C525" s="162">
        <v>2643</v>
      </c>
      <c r="D525" s="162">
        <v>2804</v>
      </c>
      <c r="E525" s="162">
        <v>3127</v>
      </c>
      <c r="F525" s="162">
        <v>3439</v>
      </c>
    </row>
    <row r="526" spans="1:6" ht="13.5" thickBot="1">
      <c r="A526" s="157">
        <v>26100</v>
      </c>
      <c r="B526" s="161">
        <v>2092</v>
      </c>
      <c r="C526" s="162">
        <v>2647</v>
      </c>
      <c r="D526" s="162">
        <v>2808</v>
      </c>
      <c r="E526" s="162">
        <v>3130</v>
      </c>
      <c r="F526" s="162">
        <v>3443</v>
      </c>
    </row>
    <row r="527" spans="1:6" ht="13.5" thickBot="1">
      <c r="A527" s="157">
        <v>26150</v>
      </c>
      <c r="B527" s="161">
        <v>2095</v>
      </c>
      <c r="C527" s="162">
        <v>2651</v>
      </c>
      <c r="D527" s="162">
        <v>2811</v>
      </c>
      <c r="E527" s="162">
        <v>3134</v>
      </c>
      <c r="F527" s="162">
        <v>3448</v>
      </c>
    </row>
    <row r="528" spans="1:6" ht="13.5" thickBot="1">
      <c r="A528" s="157">
        <v>26200</v>
      </c>
      <c r="B528" s="161">
        <v>2099</v>
      </c>
      <c r="C528" s="162">
        <v>2654</v>
      </c>
      <c r="D528" s="162">
        <v>2814</v>
      </c>
      <c r="E528" s="162">
        <v>3138</v>
      </c>
      <c r="F528" s="162">
        <v>3452</v>
      </c>
    </row>
    <row r="529" spans="1:6" ht="13.5" thickBot="1">
      <c r="A529" s="157">
        <v>26250</v>
      </c>
      <c r="B529" s="161">
        <v>2102</v>
      </c>
      <c r="C529" s="162">
        <v>2658</v>
      </c>
      <c r="D529" s="162">
        <v>2818</v>
      </c>
      <c r="E529" s="162">
        <v>3142</v>
      </c>
      <c r="F529" s="162">
        <v>3456</v>
      </c>
    </row>
    <row r="530" spans="1:6" ht="13.5" thickBot="1">
      <c r="A530" s="157">
        <v>26300</v>
      </c>
      <c r="B530" s="161">
        <v>2105</v>
      </c>
      <c r="C530" s="162">
        <v>2662</v>
      </c>
      <c r="D530" s="162">
        <v>2821</v>
      </c>
      <c r="E530" s="162">
        <v>3146</v>
      </c>
      <c r="F530" s="162">
        <v>3460</v>
      </c>
    </row>
    <row r="531" spans="1:6" ht="13.5" thickBot="1">
      <c r="A531" s="157">
        <v>26350</v>
      </c>
      <c r="B531" s="161">
        <v>2109</v>
      </c>
      <c r="C531" s="162">
        <v>2665</v>
      </c>
      <c r="D531" s="162">
        <v>2825</v>
      </c>
      <c r="E531" s="162">
        <v>3150</v>
      </c>
      <c r="F531" s="162">
        <v>3465</v>
      </c>
    </row>
    <row r="532" spans="1:6" ht="13.5" thickBot="1">
      <c r="A532" s="157">
        <v>26400</v>
      </c>
      <c r="B532" s="161">
        <v>2112</v>
      </c>
      <c r="C532" s="162">
        <v>2669</v>
      </c>
      <c r="D532" s="162">
        <v>2828</v>
      </c>
      <c r="E532" s="162">
        <v>3154</v>
      </c>
      <c r="F532" s="162">
        <v>3469</v>
      </c>
    </row>
    <row r="533" spans="1:6" ht="13.5" thickBot="1">
      <c r="A533" s="157">
        <v>26450</v>
      </c>
      <c r="B533" s="161">
        <v>2115</v>
      </c>
      <c r="C533" s="162">
        <v>2673</v>
      </c>
      <c r="D533" s="162">
        <v>2832</v>
      </c>
      <c r="E533" s="162">
        <v>3158</v>
      </c>
      <c r="F533" s="162">
        <v>3473</v>
      </c>
    </row>
    <row r="534" spans="1:6" ht="13.5" thickBot="1">
      <c r="A534" s="157">
        <v>26500</v>
      </c>
      <c r="B534" s="161">
        <v>2118</v>
      </c>
      <c r="C534" s="162">
        <v>2676</v>
      </c>
      <c r="D534" s="162">
        <v>2835</v>
      </c>
      <c r="E534" s="162">
        <v>3161</v>
      </c>
      <c r="F534" s="162">
        <v>3478</v>
      </c>
    </row>
    <row r="535" spans="1:6" ht="13.5" thickBot="1">
      <c r="A535" s="157">
        <v>26550</v>
      </c>
      <c r="B535" s="161">
        <v>2122</v>
      </c>
      <c r="C535" s="162">
        <v>2680</v>
      </c>
      <c r="D535" s="162">
        <v>2839</v>
      </c>
      <c r="E535" s="162">
        <v>3165</v>
      </c>
      <c r="F535" s="162">
        <v>3482</v>
      </c>
    </row>
    <row r="536" spans="1:6" ht="13.5" thickBot="1">
      <c r="A536" s="157">
        <v>26600</v>
      </c>
      <c r="B536" s="161">
        <v>2125</v>
      </c>
      <c r="C536" s="162">
        <v>2684</v>
      </c>
      <c r="D536" s="162">
        <v>2842</v>
      </c>
      <c r="E536" s="162">
        <v>3169</v>
      </c>
      <c r="F536" s="162">
        <v>3486</v>
      </c>
    </row>
    <row r="537" spans="1:6" ht="13.5" thickBot="1">
      <c r="A537" s="157">
        <v>26650</v>
      </c>
      <c r="B537" s="161">
        <v>2128</v>
      </c>
      <c r="C537" s="162">
        <v>2688</v>
      </c>
      <c r="D537" s="162">
        <v>2846</v>
      </c>
      <c r="E537" s="162">
        <v>3173</v>
      </c>
      <c r="F537" s="162">
        <v>3490</v>
      </c>
    </row>
    <row r="538" spans="1:6" ht="13.5" thickBot="1">
      <c r="A538" s="157">
        <v>26700</v>
      </c>
      <c r="B538" s="161">
        <v>2132</v>
      </c>
      <c r="C538" s="162">
        <v>2691</v>
      </c>
      <c r="D538" s="162">
        <v>2849</v>
      </c>
      <c r="E538" s="162">
        <v>3177</v>
      </c>
      <c r="F538" s="162">
        <v>3495</v>
      </c>
    </row>
    <row r="539" spans="1:6" ht="13.5" thickBot="1">
      <c r="A539" s="157">
        <v>26750</v>
      </c>
      <c r="B539" s="161">
        <v>2135</v>
      </c>
      <c r="C539" s="162">
        <v>2695</v>
      </c>
      <c r="D539" s="162">
        <v>2853</v>
      </c>
      <c r="E539" s="162">
        <v>3181</v>
      </c>
      <c r="F539" s="162">
        <v>3499</v>
      </c>
    </row>
    <row r="540" spans="1:6" ht="13.5" thickBot="1">
      <c r="A540" s="157">
        <v>26800</v>
      </c>
      <c r="B540" s="161">
        <v>2138</v>
      </c>
      <c r="C540" s="162">
        <v>2699</v>
      </c>
      <c r="D540" s="162">
        <v>2856</v>
      </c>
      <c r="E540" s="162">
        <v>3185</v>
      </c>
      <c r="F540" s="162">
        <v>3503</v>
      </c>
    </row>
    <row r="541" spans="1:6" ht="13.5" thickBot="1">
      <c r="A541" s="157">
        <v>26850</v>
      </c>
      <c r="B541" s="161">
        <v>2141</v>
      </c>
      <c r="C541" s="162">
        <v>2702</v>
      </c>
      <c r="D541" s="162">
        <v>2860</v>
      </c>
      <c r="E541" s="162">
        <v>3189</v>
      </c>
      <c r="F541" s="162">
        <v>3507</v>
      </c>
    </row>
    <row r="542" spans="1:6" ht="13.5" thickBot="1">
      <c r="A542" s="157">
        <v>26900</v>
      </c>
      <c r="B542" s="161">
        <v>2145</v>
      </c>
      <c r="C542" s="162">
        <v>2706</v>
      </c>
      <c r="D542" s="162">
        <v>2863</v>
      </c>
      <c r="E542" s="162">
        <v>3192</v>
      </c>
      <c r="F542" s="162">
        <v>3512</v>
      </c>
    </row>
    <row r="543" spans="1:6" ht="13.5" thickBot="1">
      <c r="A543" s="157">
        <v>26950</v>
      </c>
      <c r="B543" s="161">
        <v>2148</v>
      </c>
      <c r="C543" s="162">
        <v>2710</v>
      </c>
      <c r="D543" s="162">
        <v>2867</v>
      </c>
      <c r="E543" s="162">
        <v>3196</v>
      </c>
      <c r="F543" s="162">
        <v>3516</v>
      </c>
    </row>
    <row r="544" spans="1:6" ht="13.5" thickBot="1">
      <c r="A544" s="157">
        <v>27000</v>
      </c>
      <c r="B544" s="161">
        <v>2151</v>
      </c>
      <c r="C544" s="162">
        <v>2713</v>
      </c>
      <c r="D544" s="162">
        <v>2870</v>
      </c>
      <c r="E544" s="162">
        <v>3200</v>
      </c>
      <c r="F544" s="162">
        <v>3520</v>
      </c>
    </row>
    <row r="545" spans="1:6" ht="13.5" thickBot="1">
      <c r="A545" s="157">
        <v>27050</v>
      </c>
      <c r="B545" s="161">
        <v>2154</v>
      </c>
      <c r="C545" s="162">
        <v>2717</v>
      </c>
      <c r="D545" s="162">
        <v>2874</v>
      </c>
      <c r="E545" s="162">
        <v>3204</v>
      </c>
      <c r="F545" s="162">
        <v>3524</v>
      </c>
    </row>
    <row r="546" spans="1:6" ht="13.5" thickBot="1">
      <c r="A546" s="157">
        <v>27100</v>
      </c>
      <c r="B546" s="161">
        <v>2158</v>
      </c>
      <c r="C546" s="162">
        <v>2721</v>
      </c>
      <c r="D546" s="162">
        <v>2877</v>
      </c>
      <c r="E546" s="162">
        <v>3208</v>
      </c>
      <c r="F546" s="162">
        <v>3529</v>
      </c>
    </row>
    <row r="547" spans="1:6" ht="13.5" thickBot="1">
      <c r="A547" s="157">
        <v>27150</v>
      </c>
      <c r="B547" s="161">
        <v>2161</v>
      </c>
      <c r="C547" s="162">
        <v>2724</v>
      </c>
      <c r="D547" s="162">
        <v>2880</v>
      </c>
      <c r="E547" s="162">
        <v>3211</v>
      </c>
      <c r="F547" s="162">
        <v>3533</v>
      </c>
    </row>
    <row r="548" spans="1:6" ht="13.5" thickBot="1">
      <c r="A548" s="157">
        <v>27200</v>
      </c>
      <c r="B548" s="161">
        <v>2164</v>
      </c>
      <c r="C548" s="162">
        <v>2728</v>
      </c>
      <c r="D548" s="162">
        <v>2884</v>
      </c>
      <c r="E548" s="162">
        <v>3215</v>
      </c>
      <c r="F548" s="162">
        <v>3537</v>
      </c>
    </row>
    <row r="549" spans="1:6" ht="13.5" thickBot="1">
      <c r="A549" s="157">
        <v>27250</v>
      </c>
      <c r="B549" s="161">
        <v>2167</v>
      </c>
      <c r="C549" s="162">
        <v>2731</v>
      </c>
      <c r="D549" s="162">
        <v>2887</v>
      </c>
      <c r="E549" s="162">
        <v>3219</v>
      </c>
      <c r="F549" s="162">
        <v>3541</v>
      </c>
    </row>
    <row r="550" spans="1:6" ht="13.5" thickBot="1">
      <c r="A550" s="157">
        <v>27300</v>
      </c>
      <c r="B550" s="161">
        <v>2170</v>
      </c>
      <c r="C550" s="162">
        <v>2735</v>
      </c>
      <c r="D550" s="162">
        <v>2890</v>
      </c>
      <c r="E550" s="162">
        <v>3223</v>
      </c>
      <c r="F550" s="162">
        <v>3545</v>
      </c>
    </row>
    <row r="551" spans="1:6" ht="13.5" thickBot="1">
      <c r="A551" s="157">
        <v>27350</v>
      </c>
      <c r="B551" s="161">
        <v>2173</v>
      </c>
      <c r="C551" s="162">
        <v>2738</v>
      </c>
      <c r="D551" s="162">
        <v>2894</v>
      </c>
      <c r="E551" s="162">
        <v>3227</v>
      </c>
      <c r="F551" s="162">
        <v>3549</v>
      </c>
    </row>
    <row r="552" spans="1:6" ht="13.5" thickBot="1">
      <c r="A552" s="157">
        <v>27400</v>
      </c>
      <c r="B552" s="161">
        <v>2177</v>
      </c>
      <c r="C552" s="162">
        <v>2742</v>
      </c>
      <c r="D552" s="162">
        <v>2897</v>
      </c>
      <c r="E552" s="162">
        <v>3230</v>
      </c>
      <c r="F552" s="162">
        <v>3553</v>
      </c>
    </row>
    <row r="553" spans="1:6" ht="13.5" thickBot="1">
      <c r="A553" s="157">
        <v>27450</v>
      </c>
      <c r="B553" s="161">
        <v>2180</v>
      </c>
      <c r="C553" s="162">
        <v>2746</v>
      </c>
      <c r="D553" s="162">
        <v>2900</v>
      </c>
      <c r="E553" s="162">
        <v>3234</v>
      </c>
      <c r="F553" s="162">
        <v>3557</v>
      </c>
    </row>
    <row r="554" spans="1:6" ht="13.5" thickBot="1">
      <c r="A554" s="157">
        <v>27500</v>
      </c>
      <c r="B554" s="161">
        <v>2183</v>
      </c>
      <c r="C554" s="162">
        <v>2749</v>
      </c>
      <c r="D554" s="162">
        <v>2904</v>
      </c>
      <c r="E554" s="162">
        <v>3238</v>
      </c>
      <c r="F554" s="162">
        <v>3562</v>
      </c>
    </row>
    <row r="555" spans="1:6" ht="13.5" thickBot="1">
      <c r="A555" s="157">
        <v>27550</v>
      </c>
      <c r="B555" s="161">
        <v>2186</v>
      </c>
      <c r="C555" s="162">
        <v>2753</v>
      </c>
      <c r="D555" s="162">
        <v>2907</v>
      </c>
      <c r="E555" s="162">
        <v>3242</v>
      </c>
      <c r="F555" s="162">
        <v>3566</v>
      </c>
    </row>
    <row r="556" spans="1:6" ht="13.5" thickBot="1">
      <c r="A556" s="157">
        <v>27600</v>
      </c>
      <c r="B556" s="161">
        <v>2189</v>
      </c>
      <c r="C556" s="162">
        <v>2756</v>
      </c>
      <c r="D556" s="162">
        <v>2911</v>
      </c>
      <c r="E556" s="162">
        <v>3245</v>
      </c>
      <c r="F556" s="162">
        <v>3570</v>
      </c>
    </row>
    <row r="557" spans="1:6" ht="13.5" thickBot="1">
      <c r="A557" s="157">
        <v>27650</v>
      </c>
      <c r="B557" s="161">
        <v>2193</v>
      </c>
      <c r="C557" s="162">
        <v>2760</v>
      </c>
      <c r="D557" s="162">
        <v>2914</v>
      </c>
      <c r="E557" s="162">
        <v>3249</v>
      </c>
      <c r="F557" s="162">
        <v>3574</v>
      </c>
    </row>
    <row r="558" spans="1:6" ht="13.5" thickBot="1">
      <c r="A558" s="157">
        <v>27700</v>
      </c>
      <c r="B558" s="161">
        <v>2196</v>
      </c>
      <c r="C558" s="162">
        <v>2764</v>
      </c>
      <c r="D558" s="162">
        <v>2917</v>
      </c>
      <c r="E558" s="162">
        <v>3253</v>
      </c>
      <c r="F558" s="162">
        <v>3578</v>
      </c>
    </row>
    <row r="559" spans="1:6" ht="13.5" thickBot="1">
      <c r="A559" s="157">
        <v>27750</v>
      </c>
      <c r="B559" s="161">
        <v>2199</v>
      </c>
      <c r="C559" s="162">
        <v>2767</v>
      </c>
      <c r="D559" s="162">
        <v>2921</v>
      </c>
      <c r="E559" s="162">
        <v>3257</v>
      </c>
      <c r="F559" s="162">
        <v>3582</v>
      </c>
    </row>
    <row r="560" spans="1:6" ht="13.5" thickBot="1">
      <c r="A560" s="157">
        <v>27800</v>
      </c>
      <c r="B560" s="161">
        <v>2202</v>
      </c>
      <c r="C560" s="162">
        <v>2771</v>
      </c>
      <c r="D560" s="162">
        <v>2924</v>
      </c>
      <c r="E560" s="162">
        <v>3260</v>
      </c>
      <c r="F560" s="162">
        <v>3586</v>
      </c>
    </row>
    <row r="561" spans="1:6" ht="13.5" thickBot="1">
      <c r="A561" s="157">
        <v>27850</v>
      </c>
      <c r="B561" s="161">
        <v>2205</v>
      </c>
      <c r="C561" s="162">
        <v>2774</v>
      </c>
      <c r="D561" s="162">
        <v>2927</v>
      </c>
      <c r="E561" s="162">
        <v>3264</v>
      </c>
      <c r="F561" s="162">
        <v>3590</v>
      </c>
    </row>
    <row r="562" spans="1:6" ht="13.5" thickBot="1">
      <c r="A562" s="157">
        <v>27900</v>
      </c>
      <c r="B562" s="161">
        <v>2208</v>
      </c>
      <c r="C562" s="162">
        <v>2778</v>
      </c>
      <c r="D562" s="162">
        <v>2931</v>
      </c>
      <c r="E562" s="162">
        <v>3268</v>
      </c>
      <c r="F562" s="162">
        <v>3595</v>
      </c>
    </row>
    <row r="563" spans="1:6" ht="13.5" thickBot="1">
      <c r="A563" s="157">
        <v>27950</v>
      </c>
      <c r="B563" s="161">
        <v>2212</v>
      </c>
      <c r="C563" s="162">
        <v>2781</v>
      </c>
      <c r="D563" s="162">
        <v>2934</v>
      </c>
      <c r="E563" s="162">
        <v>3272</v>
      </c>
      <c r="F563" s="162">
        <v>3599</v>
      </c>
    </row>
    <row r="564" spans="1:6" ht="13.5" thickBot="1">
      <c r="A564" s="157">
        <v>28000</v>
      </c>
      <c r="B564" s="161">
        <v>2215</v>
      </c>
      <c r="C564" s="162">
        <v>2785</v>
      </c>
      <c r="D564" s="162">
        <v>2938</v>
      </c>
      <c r="E564" s="162">
        <v>3275</v>
      </c>
      <c r="F564" s="162">
        <v>3603</v>
      </c>
    </row>
    <row r="565" spans="1:6" ht="13.5" thickBot="1">
      <c r="A565" s="23">
        <v>28050</v>
      </c>
      <c r="B565" s="163">
        <v>2218</v>
      </c>
      <c r="C565" s="163">
        <v>2789</v>
      </c>
      <c r="D565" s="163">
        <v>2941</v>
      </c>
      <c r="E565" s="163">
        <v>3279</v>
      </c>
      <c r="F565" s="163">
        <v>3607</v>
      </c>
    </row>
    <row r="566" spans="1:6" ht="13.5" thickBot="1">
      <c r="A566" s="23">
        <v>28100</v>
      </c>
      <c r="B566" s="163">
        <v>2221</v>
      </c>
      <c r="C566" s="163">
        <v>2792</v>
      </c>
      <c r="D566" s="163">
        <v>2944</v>
      </c>
      <c r="E566" s="163">
        <v>3283</v>
      </c>
      <c r="F566" s="163">
        <v>3611</v>
      </c>
    </row>
    <row r="567" spans="1:6" ht="13.5" thickBot="1">
      <c r="A567" s="23">
        <v>28150</v>
      </c>
      <c r="B567" s="163">
        <v>2224</v>
      </c>
      <c r="C567" s="163">
        <v>2796</v>
      </c>
      <c r="D567" s="163">
        <v>2948</v>
      </c>
      <c r="E567" s="163">
        <v>3287</v>
      </c>
      <c r="F567" s="163">
        <v>3615</v>
      </c>
    </row>
    <row r="568" spans="1:6" ht="13.5" thickBot="1">
      <c r="A568" s="23">
        <v>28200</v>
      </c>
      <c r="B568" s="163">
        <v>2227</v>
      </c>
      <c r="C568" s="163">
        <v>2799</v>
      </c>
      <c r="D568" s="163">
        <v>2951</v>
      </c>
      <c r="E568" s="163">
        <v>3290</v>
      </c>
      <c r="F568" s="163">
        <v>3619</v>
      </c>
    </row>
    <row r="569" spans="1:6" ht="13.5" thickBot="1">
      <c r="A569" s="23">
        <v>28250</v>
      </c>
      <c r="B569" s="163">
        <v>2231</v>
      </c>
      <c r="C569" s="163">
        <v>2803</v>
      </c>
      <c r="D569" s="163">
        <v>2954</v>
      </c>
      <c r="E569" s="163">
        <v>3294</v>
      </c>
      <c r="F569" s="163">
        <v>3624</v>
      </c>
    </row>
  </sheetData>
  <sheetProtection password="C482" sheet="1" objects="1" scenarios="1"/>
  <mergeCells count="30">
    <mergeCell ref="J14:L14"/>
    <mergeCell ref="J15:L15"/>
    <mergeCell ref="J16:L16"/>
    <mergeCell ref="J17:L17"/>
    <mergeCell ref="H14:I14"/>
    <mergeCell ref="H15:I15"/>
    <mergeCell ref="H16:I16"/>
    <mergeCell ref="H17:I17"/>
    <mergeCell ref="H12:I12"/>
    <mergeCell ref="H13:I13"/>
    <mergeCell ref="J12:L12"/>
    <mergeCell ref="J13:L13"/>
    <mergeCell ref="H6:I6"/>
    <mergeCell ref="H7:I7"/>
    <mergeCell ref="H10:L10"/>
    <mergeCell ref="H11:L11"/>
    <mergeCell ref="H8:I8"/>
    <mergeCell ref="J4:L4"/>
    <mergeCell ref="J5:L5"/>
    <mergeCell ref="J6:L6"/>
    <mergeCell ref="J7:L7"/>
    <mergeCell ref="J8:L8"/>
    <mergeCell ref="H4:I4"/>
    <mergeCell ref="H5:I5"/>
    <mergeCell ref="A1:F1"/>
    <mergeCell ref="A2:F2"/>
    <mergeCell ref="H1:L1"/>
    <mergeCell ref="H2:L2"/>
    <mergeCell ref="H3:I3"/>
    <mergeCell ref="J3:L3"/>
  </mergeCells>
  <printOptions horizontalCentered="1"/>
  <pageMargins left="0.25" right="0.25" top="1" bottom="1" header="0.5" footer="0.5"/>
  <pageSetup horizontalDpi="600" verticalDpi="6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Accenture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db2admin</dc:creator>
  <cp:keywords/>
  <dc:description/>
  <cp:lastModifiedBy>DE09DBE</cp:lastModifiedBy>
  <cp:lastPrinted>2008-07-02T18:45:37Z</cp:lastPrinted>
  <dcterms:created xsi:type="dcterms:W3CDTF">2004-03-30T16:05:00Z</dcterms:created>
  <dcterms:modified xsi:type="dcterms:W3CDTF">2011-02-11T16:08:02Z</dcterms:modified>
  <cp:category/>
  <cp:version/>
  <cp:contentType/>
  <cp:contentStatus/>
</cp:coreProperties>
</file>