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9320" windowHeight="70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44" i="1"/>
  <c r="E144" s="1"/>
  <c r="F144" s="1"/>
  <c r="G144" s="1"/>
  <c r="H144" s="1"/>
  <c r="I144" s="1"/>
  <c r="J144" s="1"/>
  <c r="I143"/>
  <c r="H143"/>
  <c r="G143"/>
  <c r="D78"/>
  <c r="E78" s="1"/>
  <c r="F78" s="1"/>
  <c r="G78" s="1"/>
  <c r="H78" s="1"/>
  <c r="I78" s="1"/>
  <c r="J78" s="1"/>
  <c r="I77"/>
  <c r="H77"/>
  <c r="G77"/>
  <c r="E176" l="1"/>
  <c r="D176"/>
  <c r="C176"/>
  <c r="S176"/>
  <c r="I174"/>
  <c r="I176" s="1"/>
  <c r="H174"/>
  <c r="H176" s="1"/>
  <c r="G174"/>
  <c r="G176" s="1"/>
  <c r="F174"/>
  <c r="F13"/>
  <c r="I10"/>
  <c r="H10"/>
  <c r="G10"/>
  <c r="D11"/>
  <c r="E11" s="1"/>
  <c r="F11" s="1"/>
  <c r="G11" s="1"/>
  <c r="H11" s="1"/>
  <c r="I11" s="1"/>
  <c r="J11" s="1"/>
  <c r="F176" l="1"/>
  <c r="J174"/>
  <c r="J176" s="1"/>
</calcChain>
</file>

<file path=xl/sharedStrings.xml><?xml version="1.0" encoding="utf-8"?>
<sst xmlns="http://schemas.openxmlformats.org/spreadsheetml/2006/main" count="399" uniqueCount="166">
  <si>
    <t>System Name</t>
  </si>
  <si>
    <t>Anderson County</t>
  </si>
  <si>
    <t xml:space="preserve">  Clinton City</t>
  </si>
  <si>
    <t xml:space="preserve">  Oak Ridge City</t>
  </si>
  <si>
    <t>Bedford County</t>
  </si>
  <si>
    <t>Benton County</t>
  </si>
  <si>
    <t>Bledsoe County</t>
  </si>
  <si>
    <t>Blount County</t>
  </si>
  <si>
    <t xml:space="preserve">  Alcoa City</t>
  </si>
  <si>
    <t xml:space="preserve">  Maryville City</t>
  </si>
  <si>
    <t>Bradley County</t>
  </si>
  <si>
    <t xml:space="preserve">  Cleveland City</t>
  </si>
  <si>
    <t>Campbell County</t>
  </si>
  <si>
    <t>Cannon County</t>
  </si>
  <si>
    <t xml:space="preserve">  Carroll County</t>
  </si>
  <si>
    <t xml:space="preserve">  H Rock-Bruceton SSD</t>
  </si>
  <si>
    <t xml:space="preserve">  Huntingdon SSD</t>
  </si>
  <si>
    <t xml:space="preserve">  McKenzie SSD</t>
  </si>
  <si>
    <t xml:space="preserve">  South Carroll Co SSD</t>
  </si>
  <si>
    <t xml:space="preserve">  West Carroll Co SSD</t>
  </si>
  <si>
    <t>Carter County</t>
  </si>
  <si>
    <t xml:space="preserve">  Elizabethton City</t>
  </si>
  <si>
    <t>Cheatham County</t>
  </si>
  <si>
    <t>Chester County</t>
  </si>
  <si>
    <t>Claiborne County</t>
  </si>
  <si>
    <t>Clay County</t>
  </si>
  <si>
    <t>Cocke County</t>
  </si>
  <si>
    <t xml:space="preserve">  Newport City</t>
  </si>
  <si>
    <t>Coffee County</t>
  </si>
  <si>
    <t xml:space="preserve">  Manchester City</t>
  </si>
  <si>
    <t xml:space="preserve">  Tullahoma City</t>
  </si>
  <si>
    <t>Crockett County</t>
  </si>
  <si>
    <t xml:space="preserve">  Alamo City</t>
  </si>
  <si>
    <t xml:space="preserve">  Bells City</t>
  </si>
  <si>
    <t>Cumberland County</t>
  </si>
  <si>
    <t>Davidson County</t>
  </si>
  <si>
    <t>Decatur County</t>
  </si>
  <si>
    <t>DeKalb County</t>
  </si>
  <si>
    <t>Dickson County</t>
  </si>
  <si>
    <t>Dyer County</t>
  </si>
  <si>
    <t xml:space="preserve">  Dyersburg City</t>
  </si>
  <si>
    <t>Fayette County</t>
  </si>
  <si>
    <t>Fentress County</t>
  </si>
  <si>
    <t>Franklin County</t>
  </si>
  <si>
    <t xml:space="preserve">  Humboldt City</t>
  </si>
  <si>
    <t xml:space="preserve">  Milan SSD</t>
  </si>
  <si>
    <t xml:space="preserve">  Trenton SSD</t>
  </si>
  <si>
    <t xml:space="preserve">  Bradford SSD</t>
  </si>
  <si>
    <t xml:space="preserve">  Gibson County SSD</t>
  </si>
  <si>
    <t>Giles County</t>
  </si>
  <si>
    <t>Grainger County</t>
  </si>
  <si>
    <t>Greene County</t>
  </si>
  <si>
    <t xml:space="preserve">  Greeneville City</t>
  </si>
  <si>
    <t>Grundy County</t>
  </si>
  <si>
    <t>Hamblen County</t>
  </si>
  <si>
    <t>Hamilton County</t>
  </si>
  <si>
    <t>Hancock County</t>
  </si>
  <si>
    <t>Hardeman County</t>
  </si>
  <si>
    <t>Hardin County</t>
  </si>
  <si>
    <t>Hawkins County</t>
  </si>
  <si>
    <t xml:space="preserve">  Rogersville City</t>
  </si>
  <si>
    <t>Haywood County</t>
  </si>
  <si>
    <t>Henderson County</t>
  </si>
  <si>
    <t xml:space="preserve">  Lexington City</t>
  </si>
  <si>
    <t>Henry County</t>
  </si>
  <si>
    <t xml:space="preserve">  Paris SSD</t>
  </si>
  <si>
    <t>Hickman County</t>
  </si>
  <si>
    <t>Houston County</t>
  </si>
  <si>
    <t>Humphreys County</t>
  </si>
  <si>
    <t>Jackson County</t>
  </si>
  <si>
    <t>Jefferson County</t>
  </si>
  <si>
    <t>Johnson County</t>
  </si>
  <si>
    <t>Knox County</t>
  </si>
  <si>
    <t>Lake County</t>
  </si>
  <si>
    <t>Lauderdale County</t>
  </si>
  <si>
    <t>Lawrence County</t>
  </si>
  <si>
    <t>Lewis County</t>
  </si>
  <si>
    <t>Lincoln County</t>
  </si>
  <si>
    <t xml:space="preserve">  Fayetteville City</t>
  </si>
  <si>
    <t>Loudon County</t>
  </si>
  <si>
    <t xml:space="preserve">  Lenoir City</t>
  </si>
  <si>
    <t>McMinn County</t>
  </si>
  <si>
    <t xml:space="preserve">  Athens City</t>
  </si>
  <si>
    <t xml:space="preserve">  Etowah City</t>
  </si>
  <si>
    <t>McNairy County</t>
  </si>
  <si>
    <t>Macon County</t>
  </si>
  <si>
    <t>Madison County</t>
  </si>
  <si>
    <t>Marion County</t>
  </si>
  <si>
    <t xml:space="preserve">  Richard City SSD</t>
  </si>
  <si>
    <t>Marshall County</t>
  </si>
  <si>
    <t>Maury County</t>
  </si>
  <si>
    <t>Meigs County</t>
  </si>
  <si>
    <t>Monroe County</t>
  </si>
  <si>
    <t xml:space="preserve">  Sweetwater City</t>
  </si>
  <si>
    <t>Montgomery County</t>
  </si>
  <si>
    <t>Moore County</t>
  </si>
  <si>
    <t>Morgan County</t>
  </si>
  <si>
    <t>Obion County</t>
  </si>
  <si>
    <t xml:space="preserve">  Union City</t>
  </si>
  <si>
    <t>Overton County</t>
  </si>
  <si>
    <t>Perry County</t>
  </si>
  <si>
    <t>Pickett County</t>
  </si>
  <si>
    <t>Polk County</t>
  </si>
  <si>
    <t>Putnam County</t>
  </si>
  <si>
    <t>Rhea County</t>
  </si>
  <si>
    <t xml:space="preserve">  Dayton City</t>
  </si>
  <si>
    <t>Roane County</t>
  </si>
  <si>
    <t>Robertson County</t>
  </si>
  <si>
    <t>Rutherford County</t>
  </si>
  <si>
    <t xml:space="preserve">  Murfreesboro City</t>
  </si>
  <si>
    <t>Scott County</t>
  </si>
  <si>
    <t xml:space="preserve">  Oneida SSD</t>
  </si>
  <si>
    <t>Sequatchie County</t>
  </si>
  <si>
    <t>Sevier County</t>
  </si>
  <si>
    <t>Shelby County</t>
  </si>
  <si>
    <t xml:space="preserve">  Memphis City</t>
  </si>
  <si>
    <t>Smith County</t>
  </si>
  <si>
    <t>Stewart County</t>
  </si>
  <si>
    <t>Sullivan County</t>
  </si>
  <si>
    <t xml:space="preserve">  Bristol City</t>
  </si>
  <si>
    <t xml:space="preserve">  Kingsport City</t>
  </si>
  <si>
    <t>Sumner County</t>
  </si>
  <si>
    <t>Tipton County</t>
  </si>
  <si>
    <t>Trousdale County</t>
  </si>
  <si>
    <t>Unicoi County</t>
  </si>
  <si>
    <t>Union County</t>
  </si>
  <si>
    <t>Van Buren County</t>
  </si>
  <si>
    <t>Warren County</t>
  </si>
  <si>
    <t>Washington County</t>
  </si>
  <si>
    <t xml:space="preserve">  Johnson City</t>
  </si>
  <si>
    <t>Wayne County</t>
  </si>
  <si>
    <t>Weakley County</t>
  </si>
  <si>
    <t>White County</t>
  </si>
  <si>
    <t>Williamson County</t>
  </si>
  <si>
    <t xml:space="preserve">  Franklin SSD</t>
  </si>
  <si>
    <t>Wilson County</t>
  </si>
  <si>
    <t xml:space="preserve">  Lebanon SSD</t>
  </si>
  <si>
    <t>Dept. of Children Services</t>
  </si>
  <si>
    <t>Statewide Total</t>
  </si>
  <si>
    <t xml:space="preserve">Capital, M&amp;O, </t>
  </si>
  <si>
    <t xml:space="preserve">Classroom </t>
  </si>
  <si>
    <t>Trans. &amp; System</t>
  </si>
  <si>
    <t>Instructional</t>
  </si>
  <si>
    <t>Support</t>
  </si>
  <si>
    <t>Total</t>
  </si>
  <si>
    <t>Transportation &amp;</t>
  </si>
  <si>
    <t>System Support</t>
  </si>
  <si>
    <t>Tennessee Basic Education Program 2.0</t>
  </si>
  <si>
    <t>2012-13 School Year</t>
  </si>
  <si>
    <t>Budget</t>
  </si>
  <si>
    <t>Total State &amp; Local BEP Cost</t>
  </si>
  <si>
    <t>Equalized State Share</t>
  </si>
  <si>
    <t>State Funding</t>
  </si>
  <si>
    <t>BEP 2.0</t>
  </si>
  <si>
    <t>FY2012</t>
  </si>
  <si>
    <t>Greater</t>
  </si>
  <si>
    <t>Baseline</t>
  </si>
  <si>
    <t>Stability Value</t>
  </si>
  <si>
    <t>Stability Amount</t>
  </si>
  <si>
    <t>Baseline Amount</t>
  </si>
  <si>
    <t>Stability/Baseline</t>
  </si>
  <si>
    <t>FY2013</t>
  </si>
  <si>
    <t>Mandatory Increase</t>
  </si>
  <si>
    <t xml:space="preserve">FY2013 BEP Total </t>
  </si>
  <si>
    <t>Funding</t>
  </si>
  <si>
    <t>on Stability Systems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</si>
</sst>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\(00\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38" fontId="0" fillId="0" borderId="0" xfId="0" applyNumberFormat="1"/>
    <xf numFmtId="1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0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38" fontId="0" fillId="2" borderId="0" xfId="0" applyNumberFormat="1" applyFill="1"/>
    <xf numFmtId="0" fontId="0" fillId="2" borderId="0" xfId="0" applyFill="1"/>
    <xf numFmtId="6" fontId="0" fillId="0" borderId="0" xfId="0" applyNumberFormat="1"/>
    <xf numFmtId="3" fontId="0" fillId="0" borderId="0" xfId="0" applyNumberFormat="1"/>
    <xf numFmtId="5" fontId="0" fillId="0" borderId="0" xfId="0" applyNumberFormat="1"/>
    <xf numFmtId="38" fontId="0" fillId="2" borderId="0" xfId="0" applyNumberFormat="1" applyFill="1" applyAlignment="1">
      <alignment horizontal="center"/>
    </xf>
    <xf numFmtId="10" fontId="0" fillId="2" borderId="0" xfId="0" applyNumberFormat="1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0" fontId="4" fillId="2" borderId="0" xfId="0" applyNumberFormat="1" applyFont="1" applyFill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Alignment="1">
      <alignment horizontal="center"/>
    </xf>
    <xf numFmtId="38" fontId="0" fillId="0" borderId="2" xfId="0" applyNumberFormat="1" applyBorder="1"/>
    <xf numFmtId="43" fontId="4" fillId="0" borderId="0" xfId="1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" xfId="0" applyBorder="1"/>
    <xf numFmtId="4" fontId="0" fillId="0" borderId="0" xfId="0" applyNumberFormat="1"/>
    <xf numFmtId="0" fontId="0" fillId="0" borderId="0" xfId="0" applyBorder="1"/>
    <xf numFmtId="0" fontId="4" fillId="0" borderId="0" xfId="0" applyFont="1" applyBorder="1" applyAlignment="1">
      <alignment horizontal="center"/>
    </xf>
    <xf numFmtId="1" fontId="0" fillId="0" borderId="1" xfId="0" applyNumberFormat="1" applyBorder="1"/>
    <xf numFmtId="38" fontId="0" fillId="0" borderId="3" xfId="0" applyNumberFormat="1" applyBorder="1"/>
    <xf numFmtId="164" fontId="4" fillId="0" borderId="0" xfId="0" applyNumberFormat="1" applyFont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" fontId="2" fillId="0" borderId="0" xfId="0" applyNumberFormat="1" applyFont="1" applyFill="1"/>
    <xf numFmtId="38" fontId="0" fillId="0" borderId="2" xfId="0" applyNumberFormat="1" applyFill="1" applyBorder="1"/>
    <xf numFmtId="0" fontId="7" fillId="0" borderId="0" xfId="0" applyFont="1" applyFill="1" applyBorder="1" applyAlignment="1">
      <alignment horizontal="center"/>
    </xf>
    <xf numFmtId="38" fontId="0" fillId="2" borderId="4" xfId="0" applyNumberFormat="1" applyFill="1" applyBorder="1"/>
    <xf numFmtId="6" fontId="0" fillId="0" borderId="4" xfId="0" applyNumberFormat="1" applyBorder="1"/>
    <xf numFmtId="38" fontId="0" fillId="0" borderId="4" xfId="0" applyNumberFormat="1" applyBorder="1"/>
    <xf numFmtId="5" fontId="0" fillId="0" borderId="4" xfId="0" applyNumberFormat="1" applyBorder="1"/>
    <xf numFmtId="0" fontId="0" fillId="0" borderId="4" xfId="0" applyBorder="1"/>
    <xf numFmtId="3" fontId="0" fillId="0" borderId="4" xfId="0" applyNumberFormat="1" applyBorder="1"/>
    <xf numFmtId="4" fontId="0" fillId="0" borderId="4" xfId="0" applyNumberFormat="1" applyBorder="1"/>
    <xf numFmtId="38" fontId="2" fillId="2" borderId="4" xfId="0" applyNumberFormat="1" applyFont="1" applyFill="1" applyBorder="1"/>
    <xf numFmtId="1" fontId="8" fillId="3" borderId="4" xfId="0" applyNumberFormat="1" applyFont="1" applyFill="1" applyBorder="1"/>
    <xf numFmtId="0" fontId="8" fillId="3" borderId="4" xfId="0" applyFont="1" applyFill="1" applyBorder="1"/>
    <xf numFmtId="38" fontId="8" fillId="3" borderId="4" xfId="0" applyNumberFormat="1" applyFont="1" applyFill="1" applyBorder="1"/>
    <xf numFmtId="0" fontId="7" fillId="5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9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%20FINANCE\FY13\July\FY13%20July%20Fina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PFINAL"/>
      <sheetName val="Mandatory Increase"/>
      <sheetName val="admhistory"/>
      <sheetName val="Assumptions"/>
      <sheetName val="CDFs"/>
      <sheetName val="Equalizing"/>
      <sheetName val="TACIR"/>
      <sheetName val="FOX"/>
      <sheetName val="TACIR-FOX Mix"/>
      <sheetName val="How to"/>
      <sheetName val="BEP Allocation"/>
      <sheetName val="Instructional"/>
      <sheetName val="Classroom"/>
      <sheetName val="Non-classroom"/>
      <sheetName val="Insurance"/>
      <sheetName val="Positions"/>
      <sheetName val="Equipment"/>
      <sheetName val="Capital"/>
      <sheetName val="ADMs"/>
      <sheetName val="At Risk"/>
      <sheetName val="ASD"/>
      <sheetName val="Charter Schools"/>
      <sheetName val="Module 1"/>
      <sheetName val="BEP Contacts"/>
      <sheetName val="ARRA BEP"/>
      <sheetName val="Sheet1"/>
    </sheetNames>
    <sheetDataSet>
      <sheetData sheetId="0"/>
      <sheetData sheetId="1"/>
      <sheetData sheetId="2"/>
      <sheetData sheetId="3">
        <row r="14">
          <cell r="D14">
            <v>0.7</v>
          </cell>
        </row>
        <row r="15">
          <cell r="D15">
            <v>0.75</v>
          </cell>
        </row>
        <row r="16">
          <cell r="D16">
            <v>0.5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6"/>
  <sheetViews>
    <sheetView tabSelected="1" topLeftCell="H227" zoomScaleNormal="100" workbookViewId="0">
      <selection activeCell="K146" sqref="K146:L146"/>
    </sheetView>
  </sheetViews>
  <sheetFormatPr defaultRowHeight="15"/>
  <cols>
    <col min="1" max="1" width="4.7109375" bestFit="1" customWidth="1"/>
    <col min="2" max="2" width="24.28515625" bestFit="1" customWidth="1"/>
    <col min="3" max="10" width="20.7109375" customWidth="1"/>
    <col min="11" max="11" width="6.42578125" customWidth="1"/>
    <col min="12" max="12" width="27.7109375" bestFit="1" customWidth="1"/>
    <col min="13" max="17" width="21.7109375" customWidth="1"/>
    <col min="18" max="18" width="3.28515625" customWidth="1"/>
    <col min="19" max="20" width="21.7109375" customWidth="1"/>
    <col min="21" max="21" width="28.42578125" customWidth="1"/>
  </cols>
  <sheetData>
    <row r="1" spans="1:21" ht="15.75">
      <c r="A1" s="54" t="s">
        <v>147</v>
      </c>
      <c r="B1" s="54"/>
      <c r="C1" s="54"/>
      <c r="D1" s="54"/>
      <c r="E1" s="54"/>
      <c r="F1" s="54"/>
      <c r="G1" s="54"/>
      <c r="H1" s="54"/>
      <c r="I1" s="54"/>
      <c r="J1" s="54"/>
      <c r="K1" s="19"/>
      <c r="L1" s="19"/>
      <c r="M1" s="54" t="s">
        <v>147</v>
      </c>
      <c r="N1" s="54"/>
      <c r="O1" s="54"/>
      <c r="P1" s="54"/>
      <c r="Q1" s="54"/>
      <c r="R1" s="54"/>
      <c r="S1" s="54"/>
      <c r="T1" s="54"/>
      <c r="U1" s="54"/>
    </row>
    <row r="2" spans="1:21" ht="15.75">
      <c r="A2" s="54" t="s">
        <v>148</v>
      </c>
      <c r="B2" s="54"/>
      <c r="C2" s="54"/>
      <c r="D2" s="54"/>
      <c r="E2" s="54"/>
      <c r="F2" s="54"/>
      <c r="G2" s="54"/>
      <c r="H2" s="54"/>
      <c r="I2" s="54"/>
      <c r="J2" s="54"/>
      <c r="K2" s="19"/>
      <c r="L2" s="19"/>
      <c r="M2" s="54" t="s">
        <v>148</v>
      </c>
      <c r="N2" s="54"/>
      <c r="O2" s="54"/>
      <c r="P2" s="54"/>
      <c r="Q2" s="54"/>
      <c r="R2" s="54"/>
      <c r="S2" s="54"/>
      <c r="T2" s="54"/>
      <c r="U2" s="54"/>
    </row>
    <row r="3" spans="1:21" ht="15.75">
      <c r="A3" s="54" t="s">
        <v>149</v>
      </c>
      <c r="B3" s="54"/>
      <c r="C3" s="54"/>
      <c r="D3" s="54"/>
      <c r="E3" s="54"/>
      <c r="F3" s="54"/>
      <c r="G3" s="54"/>
      <c r="H3" s="54"/>
      <c r="I3" s="54"/>
      <c r="J3" s="54"/>
      <c r="K3" s="19"/>
      <c r="L3" s="19"/>
      <c r="M3" s="54" t="s">
        <v>149</v>
      </c>
      <c r="N3" s="54"/>
      <c r="O3" s="54"/>
      <c r="P3" s="54"/>
      <c r="Q3" s="54"/>
      <c r="R3" s="54"/>
      <c r="S3" s="54"/>
      <c r="T3" s="54"/>
      <c r="U3" s="54"/>
    </row>
    <row r="4" spans="1:21">
      <c r="A4" s="20"/>
      <c r="B4" s="33"/>
      <c r="C4" s="55" t="s">
        <v>150</v>
      </c>
      <c r="D4" s="55"/>
      <c r="E4" s="55"/>
      <c r="F4" s="56"/>
      <c r="G4" s="53" t="s">
        <v>151</v>
      </c>
      <c r="H4" s="53"/>
      <c r="I4" s="53"/>
      <c r="J4" s="53"/>
      <c r="K4" s="41"/>
      <c r="L4" s="41"/>
      <c r="M4" s="32"/>
      <c r="N4" s="32"/>
      <c r="O4" s="32"/>
      <c r="P4" s="32"/>
      <c r="Q4" s="32"/>
      <c r="R4" s="32"/>
      <c r="S4" s="32"/>
      <c r="T4" s="32"/>
      <c r="U4" s="32"/>
    </row>
    <row r="5" spans="1:21">
      <c r="A5" s="20"/>
      <c r="B5" s="33"/>
      <c r="C5" s="25"/>
      <c r="D5" s="25"/>
      <c r="E5" s="25"/>
      <c r="F5" s="26"/>
      <c r="G5" s="53"/>
      <c r="H5" s="53"/>
      <c r="I5" s="53"/>
      <c r="J5" s="53"/>
      <c r="K5" s="41"/>
      <c r="L5" s="41"/>
      <c r="M5" s="32"/>
      <c r="N5" s="32"/>
      <c r="O5" s="32"/>
      <c r="P5" s="32"/>
      <c r="Q5" s="32"/>
      <c r="R5" s="32"/>
      <c r="S5" s="32"/>
      <c r="T5" s="32"/>
      <c r="U5" s="32"/>
    </row>
    <row r="6" spans="1:21">
      <c r="A6" s="20"/>
      <c r="B6" s="33"/>
      <c r="C6" s="25"/>
      <c r="D6" s="25"/>
      <c r="E6" s="25"/>
      <c r="F6" s="26"/>
      <c r="G6" s="25"/>
      <c r="H6" s="27"/>
      <c r="I6" s="27"/>
      <c r="J6" s="27"/>
      <c r="K6" s="41"/>
      <c r="L6" s="41"/>
      <c r="M6" s="32"/>
      <c r="N6" s="32"/>
      <c r="O6" s="32"/>
      <c r="P6" s="32"/>
      <c r="Q6" s="32"/>
      <c r="R6" s="32"/>
      <c r="S6" s="32"/>
      <c r="T6" s="32"/>
      <c r="U6" s="32"/>
    </row>
    <row r="7" spans="1:21">
      <c r="A7" s="32"/>
      <c r="B7" s="32"/>
      <c r="C7" s="3"/>
      <c r="D7" s="4"/>
      <c r="E7" s="5" t="s">
        <v>139</v>
      </c>
      <c r="F7" s="8"/>
      <c r="G7" s="4"/>
      <c r="H7" s="4"/>
      <c r="I7" s="5" t="s">
        <v>139</v>
      </c>
      <c r="J7" s="16"/>
      <c r="K7" s="5"/>
      <c r="L7" s="5"/>
      <c r="M7" s="32"/>
      <c r="N7" s="32"/>
      <c r="O7" s="32"/>
      <c r="P7" s="32"/>
      <c r="Q7" s="32"/>
      <c r="R7" s="32"/>
      <c r="S7" s="32"/>
      <c r="T7" s="32"/>
      <c r="U7" s="32"/>
    </row>
    <row r="8" spans="1:21">
      <c r="A8" s="32"/>
      <c r="B8" s="32"/>
      <c r="C8" s="5"/>
      <c r="D8" s="5" t="s">
        <v>140</v>
      </c>
      <c r="E8" s="5" t="s">
        <v>141</v>
      </c>
      <c r="F8" s="13" t="s">
        <v>144</v>
      </c>
      <c r="G8" s="5"/>
      <c r="H8" s="5" t="s">
        <v>140</v>
      </c>
      <c r="I8" s="5" t="s">
        <v>145</v>
      </c>
      <c r="J8" s="16" t="s">
        <v>144</v>
      </c>
      <c r="K8" s="5"/>
      <c r="L8" s="5"/>
      <c r="M8" s="32"/>
      <c r="N8" s="32"/>
      <c r="O8" s="32"/>
      <c r="P8" s="32"/>
      <c r="Q8" s="32"/>
      <c r="R8" s="32"/>
      <c r="S8" s="32"/>
      <c r="T8" s="32"/>
      <c r="U8" s="32"/>
    </row>
    <row r="9" spans="1:21">
      <c r="A9" s="1"/>
      <c r="B9" s="22" t="s">
        <v>0</v>
      </c>
      <c r="C9" s="5" t="s">
        <v>142</v>
      </c>
      <c r="D9" s="5" t="s">
        <v>143</v>
      </c>
      <c r="E9" s="5" t="s">
        <v>143</v>
      </c>
      <c r="F9" s="13"/>
      <c r="G9" s="5" t="s">
        <v>142</v>
      </c>
      <c r="H9" s="5" t="s">
        <v>143</v>
      </c>
      <c r="I9" s="5" t="s">
        <v>146</v>
      </c>
      <c r="J9" s="16"/>
      <c r="K9" s="1"/>
      <c r="L9" s="22" t="s">
        <v>0</v>
      </c>
      <c r="M9" s="21" t="s">
        <v>152</v>
      </c>
      <c r="N9" s="5" t="s">
        <v>152</v>
      </c>
      <c r="O9" s="5"/>
      <c r="P9" s="5"/>
      <c r="Q9" s="5"/>
    </row>
    <row r="10" spans="1:21">
      <c r="A10" s="1"/>
      <c r="B10" s="22"/>
      <c r="C10" s="6"/>
      <c r="D10" s="6"/>
      <c r="E10" s="6"/>
      <c r="F10" s="14"/>
      <c r="G10" s="6">
        <f>[1]Assumptions!$D$14</f>
        <v>0.7</v>
      </c>
      <c r="H10" s="6">
        <f>[1]Assumptions!$D$15</f>
        <v>0.75</v>
      </c>
      <c r="I10" s="6">
        <f>[1]Assumptions!$D$16</f>
        <v>0.5</v>
      </c>
      <c r="J10" s="17"/>
      <c r="K10" s="1"/>
      <c r="L10" s="22"/>
      <c r="M10" s="28" t="s">
        <v>153</v>
      </c>
      <c r="N10" s="23" t="s">
        <v>154</v>
      </c>
      <c r="O10" s="23"/>
      <c r="P10" s="29" t="s">
        <v>153</v>
      </c>
      <c r="Q10" s="29" t="s">
        <v>155</v>
      </c>
      <c r="S10" s="28" t="s">
        <v>161</v>
      </c>
      <c r="T10" s="28" t="s">
        <v>162</v>
      </c>
      <c r="U10" s="28" t="s">
        <v>163</v>
      </c>
    </row>
    <row r="11" spans="1:21" ht="15.75" thickBot="1">
      <c r="A11" s="2"/>
      <c r="B11" s="22"/>
      <c r="C11" s="7">
        <v>1</v>
      </c>
      <c r="D11" s="7">
        <f t="shared" ref="D11:J11" si="0">C11+1</f>
        <v>2</v>
      </c>
      <c r="E11" s="7">
        <f t="shared" si="0"/>
        <v>3</v>
      </c>
      <c r="F11" s="15">
        <f t="shared" si="0"/>
        <v>4</v>
      </c>
      <c r="G11" s="7">
        <f t="shared" si="0"/>
        <v>5</v>
      </c>
      <c r="H11" s="7">
        <f t="shared" si="0"/>
        <v>6</v>
      </c>
      <c r="I11" s="7">
        <f t="shared" si="0"/>
        <v>7</v>
      </c>
      <c r="J11" s="18">
        <f t="shared" si="0"/>
        <v>8</v>
      </c>
      <c r="K11" s="34"/>
      <c r="L11" s="35"/>
      <c r="M11" s="24" t="s">
        <v>156</v>
      </c>
      <c r="N11" s="24" t="s">
        <v>157</v>
      </c>
      <c r="O11" s="24" t="s">
        <v>158</v>
      </c>
      <c r="P11" s="24" t="s">
        <v>159</v>
      </c>
      <c r="Q11" s="24" t="s">
        <v>160</v>
      </c>
      <c r="R11" s="30"/>
      <c r="S11" s="7" t="s">
        <v>164</v>
      </c>
      <c r="T11" s="24" t="s">
        <v>165</v>
      </c>
      <c r="U11" s="24" t="s">
        <v>164</v>
      </c>
    </row>
    <row r="12" spans="1:21" ht="15.75" thickTop="1">
      <c r="A12" s="1"/>
      <c r="B12" s="22"/>
      <c r="F12" s="8"/>
      <c r="J12" s="9"/>
      <c r="K12" s="1"/>
      <c r="L12" s="22"/>
    </row>
    <row r="13" spans="1:21">
      <c r="A13" s="50">
        <v>10</v>
      </c>
      <c r="B13" s="42" t="s">
        <v>1</v>
      </c>
      <c r="C13" s="43">
        <v>22973000</v>
      </c>
      <c r="D13" s="43">
        <v>6076000</v>
      </c>
      <c r="E13" s="43">
        <v>12628000</v>
      </c>
      <c r="F13" s="42">
        <f>E13+D13+C13</f>
        <v>41677000</v>
      </c>
      <c r="G13" s="43">
        <v>16756000</v>
      </c>
      <c r="H13" s="43">
        <v>4655000</v>
      </c>
      <c r="I13" s="43">
        <v>6858000</v>
      </c>
      <c r="J13" s="42">
        <v>28269000</v>
      </c>
      <c r="K13" s="50">
        <v>10</v>
      </c>
      <c r="L13" s="42" t="s">
        <v>1</v>
      </c>
      <c r="M13" s="43">
        <v>24396000</v>
      </c>
      <c r="N13" s="44">
        <v>27926000</v>
      </c>
      <c r="O13" s="45">
        <v>0</v>
      </c>
      <c r="P13" s="45">
        <v>0</v>
      </c>
      <c r="Q13" s="43">
        <v>0</v>
      </c>
      <c r="R13" s="46"/>
      <c r="S13" s="47">
        <v>28269000</v>
      </c>
      <c r="T13" s="44">
        <v>91000</v>
      </c>
      <c r="U13" s="48">
        <v>28360000</v>
      </c>
    </row>
    <row r="14" spans="1:21">
      <c r="A14" s="50">
        <v>11</v>
      </c>
      <c r="B14" s="42" t="s">
        <v>2</v>
      </c>
      <c r="C14" s="43">
        <v>3336000</v>
      </c>
      <c r="D14" s="43">
        <v>996000</v>
      </c>
      <c r="E14" s="44">
        <v>1287000</v>
      </c>
      <c r="F14" s="42">
        <v>5619000</v>
      </c>
      <c r="G14" s="43">
        <v>2433000</v>
      </c>
      <c r="H14" s="43">
        <v>763000</v>
      </c>
      <c r="I14" s="43">
        <v>699000</v>
      </c>
      <c r="J14" s="42">
        <v>3895000</v>
      </c>
      <c r="K14" s="50">
        <v>11</v>
      </c>
      <c r="L14" s="42" t="s">
        <v>2</v>
      </c>
      <c r="M14" s="43">
        <v>3048000</v>
      </c>
      <c r="N14" s="44">
        <v>3804000</v>
      </c>
      <c r="O14" s="45">
        <v>0</v>
      </c>
      <c r="P14" s="45">
        <v>0</v>
      </c>
      <c r="Q14" s="43">
        <v>0</v>
      </c>
      <c r="R14" s="46"/>
      <c r="S14" s="47">
        <v>3895000</v>
      </c>
      <c r="T14" s="44">
        <v>0</v>
      </c>
      <c r="U14" s="48">
        <v>3895000</v>
      </c>
    </row>
    <row r="15" spans="1:21">
      <c r="A15" s="50">
        <v>12</v>
      </c>
      <c r="B15" s="42" t="s">
        <v>3</v>
      </c>
      <c r="C15" s="43">
        <v>15705000</v>
      </c>
      <c r="D15" s="43">
        <v>3777000</v>
      </c>
      <c r="E15" s="44">
        <v>7521000</v>
      </c>
      <c r="F15" s="42">
        <v>27003000</v>
      </c>
      <c r="G15" s="43">
        <v>11455000</v>
      </c>
      <c r="H15" s="43">
        <v>2894000</v>
      </c>
      <c r="I15" s="43">
        <v>4085000</v>
      </c>
      <c r="J15" s="42">
        <v>18434000</v>
      </c>
      <c r="K15" s="50">
        <v>12</v>
      </c>
      <c r="L15" s="42" t="s">
        <v>3</v>
      </c>
      <c r="M15" s="43">
        <v>15143000</v>
      </c>
      <c r="N15" s="44">
        <v>18525000</v>
      </c>
      <c r="O15" s="45">
        <v>91000</v>
      </c>
      <c r="P15" s="45">
        <v>0</v>
      </c>
      <c r="Q15" s="43">
        <v>91000</v>
      </c>
      <c r="R15" s="46"/>
      <c r="S15" s="47">
        <v>18525000</v>
      </c>
      <c r="T15" s="44">
        <v>297000</v>
      </c>
      <c r="U15" s="48">
        <v>18822000</v>
      </c>
    </row>
    <row r="16" spans="1:21">
      <c r="A16" s="50">
        <v>20</v>
      </c>
      <c r="B16" s="42" t="s">
        <v>4</v>
      </c>
      <c r="C16" s="43">
        <v>26644000</v>
      </c>
      <c r="D16" s="43">
        <v>5722000</v>
      </c>
      <c r="E16" s="44">
        <v>13950000</v>
      </c>
      <c r="F16" s="42">
        <v>46316000</v>
      </c>
      <c r="G16" s="43">
        <v>21550000</v>
      </c>
      <c r="H16" s="43">
        <v>4586000</v>
      </c>
      <c r="I16" s="43">
        <v>9563000</v>
      </c>
      <c r="J16" s="42">
        <v>35699000</v>
      </c>
      <c r="K16" s="50">
        <v>20</v>
      </c>
      <c r="L16" s="42" t="s">
        <v>4</v>
      </c>
      <c r="M16" s="43">
        <v>27353000</v>
      </c>
      <c r="N16" s="44">
        <v>35756000</v>
      </c>
      <c r="O16" s="45">
        <v>57000</v>
      </c>
      <c r="P16" s="45">
        <v>0</v>
      </c>
      <c r="Q16" s="43">
        <v>57000</v>
      </c>
      <c r="R16" s="46"/>
      <c r="S16" s="47">
        <v>35756000</v>
      </c>
      <c r="T16" s="44">
        <v>557000</v>
      </c>
      <c r="U16" s="48">
        <v>36313000</v>
      </c>
    </row>
    <row r="17" spans="1:21">
      <c r="A17" s="50">
        <v>30</v>
      </c>
      <c r="B17" s="42" t="s">
        <v>5</v>
      </c>
      <c r="C17" s="43">
        <v>7686000</v>
      </c>
      <c r="D17" s="43">
        <v>2119000</v>
      </c>
      <c r="E17" s="44">
        <v>4289000</v>
      </c>
      <c r="F17" s="42">
        <v>14094000</v>
      </c>
      <c r="G17" s="43">
        <v>6195000</v>
      </c>
      <c r="H17" s="43">
        <v>1786000</v>
      </c>
      <c r="I17" s="43">
        <v>3005000</v>
      </c>
      <c r="J17" s="42">
        <v>10986000</v>
      </c>
      <c r="K17" s="50">
        <v>30</v>
      </c>
      <c r="L17" s="42" t="s">
        <v>5</v>
      </c>
      <c r="M17" s="43">
        <v>10037000</v>
      </c>
      <c r="N17" s="44">
        <v>11051000</v>
      </c>
      <c r="O17" s="45">
        <v>65000</v>
      </c>
      <c r="P17" s="45">
        <v>0</v>
      </c>
      <c r="Q17" s="43">
        <v>65000</v>
      </c>
      <c r="R17" s="46"/>
      <c r="S17" s="47">
        <v>11051000</v>
      </c>
      <c r="T17" s="44">
        <v>160000</v>
      </c>
      <c r="U17" s="48">
        <v>11211000</v>
      </c>
    </row>
    <row r="18" spans="1:21">
      <c r="A18" s="50">
        <v>40</v>
      </c>
      <c r="B18" s="42" t="s">
        <v>6</v>
      </c>
      <c r="C18" s="43">
        <v>6610000</v>
      </c>
      <c r="D18" s="43">
        <v>2220000</v>
      </c>
      <c r="E18" s="44">
        <v>3519000</v>
      </c>
      <c r="F18" s="42">
        <v>12349000</v>
      </c>
      <c r="G18" s="43">
        <v>5842000</v>
      </c>
      <c r="H18" s="43">
        <v>2049000</v>
      </c>
      <c r="I18" s="43">
        <v>2858000</v>
      </c>
      <c r="J18" s="42">
        <v>10749000</v>
      </c>
      <c r="K18" s="50">
        <v>40</v>
      </c>
      <c r="L18" s="42" t="s">
        <v>6</v>
      </c>
      <c r="M18" s="43">
        <v>10338000</v>
      </c>
      <c r="N18" s="44">
        <v>10588000</v>
      </c>
      <c r="O18" s="45">
        <v>0</v>
      </c>
      <c r="P18" s="45">
        <v>0</v>
      </c>
      <c r="Q18" s="43">
        <v>0</v>
      </c>
      <c r="R18" s="46"/>
      <c r="S18" s="47">
        <v>10749000</v>
      </c>
      <c r="T18" s="44">
        <v>0</v>
      </c>
      <c r="U18" s="48">
        <v>10749000</v>
      </c>
    </row>
    <row r="19" spans="1:21">
      <c r="A19" s="50">
        <v>50</v>
      </c>
      <c r="B19" s="42" t="s">
        <v>7</v>
      </c>
      <c r="C19" s="43">
        <v>37147000</v>
      </c>
      <c r="D19" s="43">
        <v>9593000</v>
      </c>
      <c r="E19" s="44">
        <v>20463000</v>
      </c>
      <c r="F19" s="42">
        <v>67203000</v>
      </c>
      <c r="G19" s="43">
        <v>25591000</v>
      </c>
      <c r="H19" s="43">
        <v>6958000</v>
      </c>
      <c r="I19" s="43">
        <v>10097000</v>
      </c>
      <c r="J19" s="42">
        <v>42646000</v>
      </c>
      <c r="K19" s="50">
        <v>50</v>
      </c>
      <c r="L19" s="42" t="s">
        <v>7</v>
      </c>
      <c r="M19" s="43">
        <v>40398000</v>
      </c>
      <c r="N19" s="44">
        <v>42552000</v>
      </c>
      <c r="O19" s="45">
        <v>0</v>
      </c>
      <c r="P19" s="45">
        <v>0</v>
      </c>
      <c r="Q19" s="43">
        <v>0</v>
      </c>
      <c r="R19" s="46"/>
      <c r="S19" s="47">
        <v>42646000</v>
      </c>
      <c r="T19" s="44">
        <v>567000</v>
      </c>
      <c r="U19" s="48">
        <v>43213000</v>
      </c>
    </row>
    <row r="20" spans="1:21">
      <c r="A20" s="50">
        <v>51</v>
      </c>
      <c r="B20" s="42" t="s">
        <v>8</v>
      </c>
      <c r="C20" s="43">
        <v>5794000</v>
      </c>
      <c r="D20" s="43">
        <v>1544000</v>
      </c>
      <c r="E20" s="44">
        <v>2805000</v>
      </c>
      <c r="F20" s="42">
        <v>10143000</v>
      </c>
      <c r="G20" s="43">
        <v>3992000</v>
      </c>
      <c r="H20" s="43">
        <v>1120000</v>
      </c>
      <c r="I20" s="43">
        <v>1384000</v>
      </c>
      <c r="J20" s="42">
        <v>6496000</v>
      </c>
      <c r="K20" s="50">
        <v>51</v>
      </c>
      <c r="L20" s="42" t="s">
        <v>8</v>
      </c>
      <c r="M20" s="43">
        <v>4988000</v>
      </c>
      <c r="N20" s="44">
        <v>6267000</v>
      </c>
      <c r="O20" s="45">
        <v>0</v>
      </c>
      <c r="P20" s="45">
        <v>0</v>
      </c>
      <c r="Q20" s="43">
        <v>0</v>
      </c>
      <c r="R20" s="46"/>
      <c r="S20" s="47">
        <v>6496000</v>
      </c>
      <c r="T20" s="44">
        <v>0</v>
      </c>
      <c r="U20" s="48">
        <v>6496000</v>
      </c>
    </row>
    <row r="21" spans="1:21">
      <c r="A21" s="50">
        <v>52</v>
      </c>
      <c r="B21" s="42" t="s">
        <v>9</v>
      </c>
      <c r="C21" s="43">
        <v>16138000</v>
      </c>
      <c r="D21" s="43">
        <v>3792000</v>
      </c>
      <c r="E21" s="44">
        <v>7981000</v>
      </c>
      <c r="F21" s="42">
        <v>27911000</v>
      </c>
      <c r="G21" s="43">
        <v>11118000</v>
      </c>
      <c r="H21" s="43">
        <v>2751000</v>
      </c>
      <c r="I21" s="43">
        <v>3938000</v>
      </c>
      <c r="J21" s="42">
        <v>17807000</v>
      </c>
      <c r="K21" s="50">
        <v>52</v>
      </c>
      <c r="L21" s="42" t="s">
        <v>9</v>
      </c>
      <c r="M21" s="43">
        <v>16081000</v>
      </c>
      <c r="N21" s="44">
        <v>17581000</v>
      </c>
      <c r="O21" s="45">
        <v>0</v>
      </c>
      <c r="P21" s="45">
        <v>0</v>
      </c>
      <c r="Q21" s="43">
        <v>0</v>
      </c>
      <c r="R21" s="46"/>
      <c r="S21" s="47">
        <v>17807000</v>
      </c>
      <c r="T21" s="44">
        <v>61000</v>
      </c>
      <c r="U21" s="48">
        <v>17868000</v>
      </c>
    </row>
    <row r="22" spans="1:21">
      <c r="A22" s="50">
        <v>60</v>
      </c>
      <c r="B22" s="42" t="s">
        <v>10</v>
      </c>
      <c r="C22" s="43">
        <v>32742000</v>
      </c>
      <c r="D22" s="43">
        <v>8951000</v>
      </c>
      <c r="E22" s="44">
        <v>18435000</v>
      </c>
      <c r="F22" s="42">
        <v>60128000</v>
      </c>
      <c r="G22" s="43">
        <v>24020000</v>
      </c>
      <c r="H22" s="43">
        <v>7020000</v>
      </c>
      <c r="I22" s="43">
        <v>10531000</v>
      </c>
      <c r="J22" s="42">
        <v>41571000</v>
      </c>
      <c r="K22" s="50">
        <v>60</v>
      </c>
      <c r="L22" s="42" t="s">
        <v>10</v>
      </c>
      <c r="M22" s="43">
        <v>31183000</v>
      </c>
      <c r="N22" s="44">
        <v>40137000</v>
      </c>
      <c r="O22" s="45">
        <v>0</v>
      </c>
      <c r="P22" s="45">
        <v>0</v>
      </c>
      <c r="Q22" s="43">
        <v>0</v>
      </c>
      <c r="R22" s="46"/>
      <c r="S22" s="47">
        <v>41571000</v>
      </c>
      <c r="T22" s="44">
        <v>0</v>
      </c>
      <c r="U22" s="48">
        <v>41571000</v>
      </c>
    </row>
    <row r="23" spans="1:21">
      <c r="A23" s="50">
        <v>61</v>
      </c>
      <c r="B23" s="42" t="s">
        <v>11</v>
      </c>
      <c r="C23" s="43">
        <v>17139000</v>
      </c>
      <c r="D23" s="43">
        <v>4793000</v>
      </c>
      <c r="E23" s="44">
        <v>8260000</v>
      </c>
      <c r="F23" s="42">
        <v>30192000</v>
      </c>
      <c r="G23" s="43">
        <v>12573000</v>
      </c>
      <c r="H23" s="43">
        <v>3759000</v>
      </c>
      <c r="I23" s="43">
        <v>4719000</v>
      </c>
      <c r="J23" s="42">
        <v>21051000</v>
      </c>
      <c r="K23" s="50">
        <v>61</v>
      </c>
      <c r="L23" s="42" t="s">
        <v>11</v>
      </c>
      <c r="M23" s="43">
        <v>14494000</v>
      </c>
      <c r="N23" s="44">
        <v>20058000</v>
      </c>
      <c r="O23" s="45">
        <v>0</v>
      </c>
      <c r="P23" s="45">
        <v>0</v>
      </c>
      <c r="Q23" s="43">
        <v>0</v>
      </c>
      <c r="R23" s="46"/>
      <c r="S23" s="47">
        <v>21051000</v>
      </c>
      <c r="T23" s="44">
        <v>0</v>
      </c>
      <c r="U23" s="48">
        <v>21051000</v>
      </c>
    </row>
    <row r="24" spans="1:21">
      <c r="A24" s="50">
        <v>70</v>
      </c>
      <c r="B24" s="42" t="s">
        <v>12</v>
      </c>
      <c r="C24" s="43">
        <v>18907000</v>
      </c>
      <c r="D24" s="43">
        <v>5749000</v>
      </c>
      <c r="E24" s="44">
        <v>10311000</v>
      </c>
      <c r="F24" s="42">
        <v>34967000</v>
      </c>
      <c r="G24" s="43">
        <v>14708000</v>
      </c>
      <c r="H24" s="43">
        <v>4812000</v>
      </c>
      <c r="I24" s="43">
        <v>6694000</v>
      </c>
      <c r="J24" s="42">
        <v>26214000</v>
      </c>
      <c r="K24" s="50">
        <v>70</v>
      </c>
      <c r="L24" s="42" t="s">
        <v>12</v>
      </c>
      <c r="M24" s="43">
        <v>24086000</v>
      </c>
      <c r="N24" s="44">
        <v>26387000</v>
      </c>
      <c r="O24" s="45">
        <v>173000</v>
      </c>
      <c r="P24" s="45">
        <v>0</v>
      </c>
      <c r="Q24" s="43">
        <v>173000</v>
      </c>
      <c r="R24" s="46"/>
      <c r="S24" s="47">
        <v>26387000</v>
      </c>
      <c r="T24" s="44">
        <v>380000</v>
      </c>
      <c r="U24" s="48">
        <v>26767000</v>
      </c>
    </row>
    <row r="25" spans="1:21">
      <c r="A25" s="50">
        <v>80</v>
      </c>
      <c r="B25" s="42" t="s">
        <v>13</v>
      </c>
      <c r="C25" s="43">
        <v>6789000</v>
      </c>
      <c r="D25" s="43">
        <v>1900000</v>
      </c>
      <c r="E25" s="44">
        <v>3825000</v>
      </c>
      <c r="F25" s="42">
        <v>12514000</v>
      </c>
      <c r="G25" s="43">
        <v>5755000</v>
      </c>
      <c r="H25" s="43">
        <v>1669000</v>
      </c>
      <c r="I25" s="43">
        <v>2934000</v>
      </c>
      <c r="J25" s="42">
        <v>10358000</v>
      </c>
      <c r="K25" s="50">
        <v>80</v>
      </c>
      <c r="L25" s="42" t="s">
        <v>13</v>
      </c>
      <c r="M25" s="43">
        <v>9374000</v>
      </c>
      <c r="N25" s="44">
        <v>10504000</v>
      </c>
      <c r="O25" s="45">
        <v>146000</v>
      </c>
      <c r="P25" s="45">
        <v>0</v>
      </c>
      <c r="Q25" s="43">
        <v>146000</v>
      </c>
      <c r="R25" s="46"/>
      <c r="S25" s="47">
        <v>10504000</v>
      </c>
      <c r="T25" s="44">
        <v>149000</v>
      </c>
      <c r="U25" s="48">
        <v>10653000</v>
      </c>
    </row>
    <row r="26" spans="1:21">
      <c r="A26" s="50">
        <v>90</v>
      </c>
      <c r="B26" s="42" t="s">
        <v>14</v>
      </c>
      <c r="C26" s="43">
        <v>360000</v>
      </c>
      <c r="D26" s="43">
        <v>170000</v>
      </c>
      <c r="E26" s="44">
        <v>1876000</v>
      </c>
      <c r="F26" s="42">
        <v>2406000</v>
      </c>
      <c r="G26" s="43">
        <v>305000</v>
      </c>
      <c r="H26" s="43">
        <v>150000</v>
      </c>
      <c r="I26" s="43">
        <v>1437000</v>
      </c>
      <c r="J26" s="42">
        <v>1892000</v>
      </c>
      <c r="K26" s="50">
        <v>90</v>
      </c>
      <c r="L26" s="42" t="s">
        <v>14</v>
      </c>
      <c r="M26" s="43">
        <v>1769000</v>
      </c>
      <c r="N26" s="44">
        <v>1811000</v>
      </c>
      <c r="O26" s="45">
        <v>0</v>
      </c>
      <c r="P26" s="45">
        <v>0</v>
      </c>
      <c r="Q26" s="43">
        <v>0</v>
      </c>
      <c r="R26" s="46"/>
      <c r="S26" s="47">
        <v>1892000</v>
      </c>
      <c r="T26" s="44">
        <v>0</v>
      </c>
      <c r="U26" s="48">
        <v>1892000</v>
      </c>
    </row>
    <row r="27" spans="1:21">
      <c r="A27" s="50">
        <v>92</v>
      </c>
      <c r="B27" s="42" t="s">
        <v>15</v>
      </c>
      <c r="C27" s="43">
        <v>2347000</v>
      </c>
      <c r="D27" s="43">
        <v>675000</v>
      </c>
      <c r="E27" s="44">
        <v>1092000</v>
      </c>
      <c r="F27" s="42">
        <v>4114000</v>
      </c>
      <c r="G27" s="43">
        <v>1990000</v>
      </c>
      <c r="H27" s="43">
        <v>595000</v>
      </c>
      <c r="I27" s="43">
        <v>836000</v>
      </c>
      <c r="J27" s="42">
        <v>3421000</v>
      </c>
      <c r="K27" s="50">
        <v>92</v>
      </c>
      <c r="L27" s="42" t="s">
        <v>15</v>
      </c>
      <c r="M27" s="43">
        <v>2897000</v>
      </c>
      <c r="N27" s="44">
        <v>3229000</v>
      </c>
      <c r="O27" s="45">
        <v>0</v>
      </c>
      <c r="P27" s="45">
        <v>0</v>
      </c>
      <c r="Q27" s="43">
        <v>0</v>
      </c>
      <c r="R27" s="46"/>
      <c r="S27" s="47">
        <v>3421000</v>
      </c>
      <c r="T27" s="44">
        <v>0</v>
      </c>
      <c r="U27" s="48">
        <v>3421000</v>
      </c>
    </row>
    <row r="28" spans="1:21">
      <c r="A28" s="50">
        <v>93</v>
      </c>
      <c r="B28" s="42" t="s">
        <v>16</v>
      </c>
      <c r="C28" s="43">
        <v>4105000</v>
      </c>
      <c r="D28" s="43">
        <v>1118000</v>
      </c>
      <c r="E28" s="44">
        <v>1811000</v>
      </c>
      <c r="F28" s="42">
        <v>7034000</v>
      </c>
      <c r="G28" s="43">
        <v>3480000</v>
      </c>
      <c r="H28" s="43">
        <v>985000</v>
      </c>
      <c r="I28" s="43">
        <v>1387000</v>
      </c>
      <c r="J28" s="42">
        <v>5852000</v>
      </c>
      <c r="K28" s="50">
        <v>93</v>
      </c>
      <c r="L28" s="42" t="s">
        <v>16</v>
      </c>
      <c r="M28" s="43">
        <v>5050000</v>
      </c>
      <c r="N28" s="44">
        <v>5544000</v>
      </c>
      <c r="O28" s="45">
        <v>0</v>
      </c>
      <c r="P28" s="45">
        <v>0</v>
      </c>
      <c r="Q28" s="43">
        <v>0</v>
      </c>
      <c r="R28" s="46"/>
      <c r="S28" s="47">
        <v>5852000</v>
      </c>
      <c r="T28" s="44">
        <v>0</v>
      </c>
      <c r="U28" s="48">
        <v>5852000</v>
      </c>
    </row>
    <row r="29" spans="1:21">
      <c r="A29" s="50">
        <v>94</v>
      </c>
      <c r="B29" s="42" t="s">
        <v>17</v>
      </c>
      <c r="C29" s="43">
        <v>4515000</v>
      </c>
      <c r="D29" s="43">
        <v>1297000</v>
      </c>
      <c r="E29" s="44">
        <v>2067000</v>
      </c>
      <c r="F29" s="42">
        <v>7879000</v>
      </c>
      <c r="G29" s="43">
        <v>3828000</v>
      </c>
      <c r="H29" s="43">
        <v>1143000</v>
      </c>
      <c r="I29" s="43">
        <v>1583000</v>
      </c>
      <c r="J29" s="42">
        <v>6554000</v>
      </c>
      <c r="K29" s="50">
        <v>94</v>
      </c>
      <c r="L29" s="42" t="s">
        <v>17</v>
      </c>
      <c r="M29" s="43">
        <v>5179000</v>
      </c>
      <c r="N29" s="44">
        <v>6372000</v>
      </c>
      <c r="O29" s="45">
        <v>0</v>
      </c>
      <c r="P29" s="45">
        <v>0</v>
      </c>
      <c r="Q29" s="43">
        <v>0</v>
      </c>
      <c r="R29" s="46"/>
      <c r="S29" s="47">
        <v>6554000</v>
      </c>
      <c r="T29" s="44">
        <v>0</v>
      </c>
      <c r="U29" s="48">
        <v>6554000</v>
      </c>
    </row>
    <row r="30" spans="1:21">
      <c r="A30" s="50">
        <v>95</v>
      </c>
      <c r="B30" s="42" t="s">
        <v>18</v>
      </c>
      <c r="C30" s="43">
        <v>1239000</v>
      </c>
      <c r="D30" s="43">
        <v>350000</v>
      </c>
      <c r="E30" s="44">
        <v>589000</v>
      </c>
      <c r="F30" s="42">
        <v>2178000</v>
      </c>
      <c r="G30" s="43">
        <v>1050000</v>
      </c>
      <c r="H30" s="43">
        <v>308000</v>
      </c>
      <c r="I30" s="43">
        <v>451000</v>
      </c>
      <c r="J30" s="42">
        <v>1809000</v>
      </c>
      <c r="K30" s="50">
        <v>95</v>
      </c>
      <c r="L30" s="42" t="s">
        <v>18</v>
      </c>
      <c r="M30" s="43">
        <v>1689000</v>
      </c>
      <c r="N30" s="44">
        <v>1761000</v>
      </c>
      <c r="O30" s="45">
        <v>0</v>
      </c>
      <c r="P30" s="45">
        <v>0</v>
      </c>
      <c r="Q30" s="43">
        <v>0</v>
      </c>
      <c r="R30" s="46"/>
      <c r="S30" s="47">
        <v>1809000</v>
      </c>
      <c r="T30" s="44">
        <v>0</v>
      </c>
      <c r="U30" s="48">
        <v>1809000</v>
      </c>
    </row>
    <row r="31" spans="1:21">
      <c r="A31" s="50">
        <v>97</v>
      </c>
      <c r="B31" s="42" t="s">
        <v>19</v>
      </c>
      <c r="C31" s="43">
        <v>3370000</v>
      </c>
      <c r="D31" s="43">
        <v>939000</v>
      </c>
      <c r="E31" s="44">
        <v>1485000</v>
      </c>
      <c r="F31" s="42">
        <v>5794000</v>
      </c>
      <c r="G31" s="43">
        <v>2857000</v>
      </c>
      <c r="H31" s="43">
        <v>827000</v>
      </c>
      <c r="I31" s="43">
        <v>1137000</v>
      </c>
      <c r="J31" s="42">
        <v>4821000</v>
      </c>
      <c r="K31" s="50">
        <v>97</v>
      </c>
      <c r="L31" s="42" t="s">
        <v>19</v>
      </c>
      <c r="M31" s="43">
        <v>4258000</v>
      </c>
      <c r="N31" s="44">
        <v>4763000</v>
      </c>
      <c r="O31" s="45">
        <v>0</v>
      </c>
      <c r="P31" s="45">
        <v>0</v>
      </c>
      <c r="Q31" s="43">
        <v>0</v>
      </c>
      <c r="R31" s="46"/>
      <c r="S31" s="47">
        <v>4821000</v>
      </c>
      <c r="T31" s="44">
        <v>16000</v>
      </c>
      <c r="U31" s="48">
        <v>4837000</v>
      </c>
    </row>
    <row r="32" spans="1:21">
      <c r="A32" s="50">
        <v>100</v>
      </c>
      <c r="B32" s="42" t="s">
        <v>20</v>
      </c>
      <c r="C32" s="43">
        <v>18759000</v>
      </c>
      <c r="D32" s="43">
        <v>5393000</v>
      </c>
      <c r="E32" s="44">
        <v>10352000</v>
      </c>
      <c r="F32" s="42">
        <v>34504000</v>
      </c>
      <c r="G32" s="43">
        <v>15286000</v>
      </c>
      <c r="H32" s="43">
        <v>4598000</v>
      </c>
      <c r="I32" s="43">
        <v>7243000</v>
      </c>
      <c r="J32" s="42">
        <v>27127000</v>
      </c>
      <c r="K32" s="50">
        <v>100</v>
      </c>
      <c r="L32" s="42" t="s">
        <v>20</v>
      </c>
      <c r="M32" s="43">
        <v>25101000</v>
      </c>
      <c r="N32" s="44">
        <v>26823000</v>
      </c>
      <c r="O32" s="45">
        <v>0</v>
      </c>
      <c r="P32" s="45">
        <v>0</v>
      </c>
      <c r="Q32" s="43">
        <v>0</v>
      </c>
      <c r="R32" s="46"/>
      <c r="S32" s="47">
        <v>27127000</v>
      </c>
      <c r="T32" s="44">
        <v>91000</v>
      </c>
      <c r="U32" s="48">
        <v>27218000</v>
      </c>
    </row>
    <row r="33" spans="1:21">
      <c r="A33" s="50">
        <v>101</v>
      </c>
      <c r="B33" s="42" t="s">
        <v>21</v>
      </c>
      <c r="C33" s="43">
        <v>7757000</v>
      </c>
      <c r="D33" s="43">
        <v>2039000</v>
      </c>
      <c r="E33" s="44">
        <v>3726000</v>
      </c>
      <c r="F33" s="42">
        <v>13522000</v>
      </c>
      <c r="G33" s="43">
        <v>6321000</v>
      </c>
      <c r="H33" s="43">
        <v>1739000</v>
      </c>
      <c r="I33" s="43">
        <v>2607000</v>
      </c>
      <c r="J33" s="42">
        <v>10667000</v>
      </c>
      <c r="K33" s="50">
        <v>101</v>
      </c>
      <c r="L33" s="42" t="s">
        <v>21</v>
      </c>
      <c r="M33" s="43">
        <v>7803000</v>
      </c>
      <c r="N33" s="44">
        <v>9942000</v>
      </c>
      <c r="O33" s="45">
        <v>0</v>
      </c>
      <c r="P33" s="45">
        <v>0</v>
      </c>
      <c r="Q33" s="43">
        <v>0</v>
      </c>
      <c r="R33" s="46"/>
      <c r="S33" s="47">
        <v>10667000</v>
      </c>
      <c r="T33" s="44">
        <v>0</v>
      </c>
      <c r="U33" s="48">
        <v>10667000</v>
      </c>
    </row>
    <row r="34" spans="1:21">
      <c r="A34" s="50">
        <v>110</v>
      </c>
      <c r="B34" s="42" t="s">
        <v>22</v>
      </c>
      <c r="C34" s="43">
        <v>21162000</v>
      </c>
      <c r="D34" s="43">
        <v>5696000</v>
      </c>
      <c r="E34" s="44">
        <v>12002000</v>
      </c>
      <c r="F34" s="42">
        <v>38860000</v>
      </c>
      <c r="G34" s="43">
        <v>17233000</v>
      </c>
      <c r="H34" s="43">
        <v>4819000</v>
      </c>
      <c r="I34" s="43">
        <v>8618000</v>
      </c>
      <c r="J34" s="42">
        <v>30670000</v>
      </c>
      <c r="K34" s="50">
        <v>110</v>
      </c>
      <c r="L34" s="42" t="s">
        <v>22</v>
      </c>
      <c r="M34" s="43">
        <v>26808000</v>
      </c>
      <c r="N34" s="44">
        <v>30713000</v>
      </c>
      <c r="O34" s="45">
        <v>43000</v>
      </c>
      <c r="P34" s="45">
        <v>0</v>
      </c>
      <c r="Q34" s="43">
        <v>43000</v>
      </c>
      <c r="R34" s="46"/>
      <c r="S34" s="47">
        <v>30713000</v>
      </c>
      <c r="T34" s="44">
        <v>445000</v>
      </c>
      <c r="U34" s="48">
        <v>31158000</v>
      </c>
    </row>
    <row r="35" spans="1:21">
      <c r="A35" s="50">
        <v>120</v>
      </c>
      <c r="B35" s="42" t="s">
        <v>23</v>
      </c>
      <c r="C35" s="43">
        <v>8813000</v>
      </c>
      <c r="D35" s="43">
        <v>2441000</v>
      </c>
      <c r="E35" s="44">
        <v>5141000</v>
      </c>
      <c r="F35" s="42">
        <v>16395000</v>
      </c>
      <c r="G35" s="43">
        <v>7604000</v>
      </c>
      <c r="H35" s="43">
        <v>2171000</v>
      </c>
      <c r="I35" s="43">
        <v>4100000</v>
      </c>
      <c r="J35" s="42">
        <v>13875000</v>
      </c>
      <c r="K35" s="50">
        <v>120</v>
      </c>
      <c r="L35" s="42" t="s">
        <v>23</v>
      </c>
      <c r="M35" s="43">
        <v>10312000</v>
      </c>
      <c r="N35" s="44">
        <v>13409000</v>
      </c>
      <c r="O35" s="45">
        <v>0</v>
      </c>
      <c r="P35" s="45">
        <v>0</v>
      </c>
      <c r="Q35" s="43">
        <v>0</v>
      </c>
      <c r="R35" s="46"/>
      <c r="S35" s="47">
        <v>13875000</v>
      </c>
      <c r="T35" s="44">
        <v>0</v>
      </c>
      <c r="U35" s="48">
        <v>13875000</v>
      </c>
    </row>
    <row r="36" spans="1:21">
      <c r="A36" s="50">
        <v>130</v>
      </c>
      <c r="B36" s="42" t="s">
        <v>24</v>
      </c>
      <c r="C36" s="43">
        <v>15448000</v>
      </c>
      <c r="D36" s="43">
        <v>4550000</v>
      </c>
      <c r="E36" s="44">
        <v>8845000</v>
      </c>
      <c r="F36" s="42">
        <v>28843000</v>
      </c>
      <c r="G36" s="43">
        <v>12631000</v>
      </c>
      <c r="H36" s="43">
        <v>3922000</v>
      </c>
      <c r="I36" s="43">
        <v>6419000</v>
      </c>
      <c r="J36" s="42">
        <v>22972000</v>
      </c>
      <c r="K36" s="50">
        <v>130</v>
      </c>
      <c r="L36" s="42" t="s">
        <v>24</v>
      </c>
      <c r="M36" s="43">
        <v>21036000</v>
      </c>
      <c r="N36" s="44">
        <v>23184000</v>
      </c>
      <c r="O36" s="45">
        <v>212000</v>
      </c>
      <c r="P36" s="45">
        <v>0</v>
      </c>
      <c r="Q36" s="43">
        <v>212000</v>
      </c>
      <c r="R36" s="46"/>
      <c r="S36" s="47">
        <v>23184000</v>
      </c>
      <c r="T36" s="44">
        <v>326000</v>
      </c>
      <c r="U36" s="48">
        <v>23510000</v>
      </c>
    </row>
    <row r="37" spans="1:21">
      <c r="A37" s="50">
        <v>140</v>
      </c>
      <c r="B37" s="42" t="s">
        <v>25</v>
      </c>
      <c r="C37" s="43">
        <v>3535000</v>
      </c>
      <c r="D37" s="43">
        <v>1053000</v>
      </c>
      <c r="E37" s="44">
        <v>2083000</v>
      </c>
      <c r="F37" s="42">
        <v>6671000</v>
      </c>
      <c r="G37" s="43">
        <v>2971000</v>
      </c>
      <c r="H37" s="43">
        <v>927000</v>
      </c>
      <c r="I37" s="43">
        <v>1598000</v>
      </c>
      <c r="J37" s="42">
        <v>5496000</v>
      </c>
      <c r="K37" s="50">
        <v>140</v>
      </c>
      <c r="L37" s="42" t="s">
        <v>25</v>
      </c>
      <c r="M37" s="43">
        <v>5321000</v>
      </c>
      <c r="N37" s="44">
        <v>5521000</v>
      </c>
      <c r="O37" s="45">
        <v>25000</v>
      </c>
      <c r="P37" s="45">
        <v>0</v>
      </c>
      <c r="Q37" s="43">
        <v>25000</v>
      </c>
      <c r="R37" s="46"/>
      <c r="S37" s="47">
        <v>5521000</v>
      </c>
      <c r="T37" s="44">
        <v>77000</v>
      </c>
      <c r="U37" s="48">
        <v>5598000</v>
      </c>
    </row>
    <row r="38" spans="1:21">
      <c r="A38" s="50">
        <v>150</v>
      </c>
      <c r="B38" s="42" t="s">
        <v>26</v>
      </c>
      <c r="C38" s="43">
        <v>15527000</v>
      </c>
      <c r="D38" s="43">
        <v>4707000</v>
      </c>
      <c r="E38" s="44">
        <v>8507000</v>
      </c>
      <c r="F38" s="42">
        <v>28741000</v>
      </c>
      <c r="G38" s="43">
        <v>12439000</v>
      </c>
      <c r="H38" s="43">
        <v>4028000</v>
      </c>
      <c r="I38" s="43">
        <v>5804000</v>
      </c>
      <c r="J38" s="42">
        <v>22271000</v>
      </c>
      <c r="K38" s="50">
        <v>150</v>
      </c>
      <c r="L38" s="42" t="s">
        <v>26</v>
      </c>
      <c r="M38" s="43">
        <v>18886000</v>
      </c>
      <c r="N38" s="44">
        <v>21407000</v>
      </c>
      <c r="O38" s="45">
        <v>0</v>
      </c>
      <c r="P38" s="45">
        <v>0</v>
      </c>
      <c r="Q38" s="43">
        <v>0</v>
      </c>
      <c r="R38" s="46"/>
      <c r="S38" s="47">
        <v>22271000</v>
      </c>
      <c r="T38" s="44">
        <v>0</v>
      </c>
      <c r="U38" s="48">
        <v>22271000</v>
      </c>
    </row>
    <row r="39" spans="1:21">
      <c r="A39" s="50">
        <v>151</v>
      </c>
      <c r="B39" s="42" t="s">
        <v>27</v>
      </c>
      <c r="C39" s="43">
        <v>2202000</v>
      </c>
      <c r="D39" s="43">
        <v>747000</v>
      </c>
      <c r="E39" s="44">
        <v>1050000</v>
      </c>
      <c r="F39" s="42">
        <v>3999000</v>
      </c>
      <c r="G39" s="43">
        <v>1764000</v>
      </c>
      <c r="H39" s="43">
        <v>639000</v>
      </c>
      <c r="I39" s="43">
        <v>716000</v>
      </c>
      <c r="J39" s="42">
        <v>3119000</v>
      </c>
      <c r="K39" s="50">
        <v>151</v>
      </c>
      <c r="L39" s="42" t="s">
        <v>27</v>
      </c>
      <c r="M39" s="43">
        <v>2699000</v>
      </c>
      <c r="N39" s="44">
        <v>3152000</v>
      </c>
      <c r="O39" s="45">
        <v>33000</v>
      </c>
      <c r="P39" s="45">
        <v>0</v>
      </c>
      <c r="Q39" s="43">
        <v>33000</v>
      </c>
      <c r="R39" s="46"/>
      <c r="S39" s="47">
        <v>3152000</v>
      </c>
      <c r="T39" s="44">
        <v>46000</v>
      </c>
      <c r="U39" s="48">
        <v>3198000</v>
      </c>
    </row>
    <row r="40" spans="1:21">
      <c r="A40" s="50">
        <v>160</v>
      </c>
      <c r="B40" s="42" t="s">
        <v>28</v>
      </c>
      <c r="C40" s="43">
        <v>14526000</v>
      </c>
      <c r="D40" s="43">
        <v>3970000</v>
      </c>
      <c r="E40" s="44">
        <v>7805000</v>
      </c>
      <c r="F40" s="42">
        <v>26301000</v>
      </c>
      <c r="G40" s="43">
        <v>10834000</v>
      </c>
      <c r="H40" s="43">
        <v>3125000</v>
      </c>
      <c r="I40" s="43">
        <v>4293000</v>
      </c>
      <c r="J40" s="42">
        <v>18252000</v>
      </c>
      <c r="K40" s="50">
        <v>160</v>
      </c>
      <c r="L40" s="42" t="s">
        <v>28</v>
      </c>
      <c r="M40" s="43">
        <v>14586000</v>
      </c>
      <c r="N40" s="44">
        <v>17718000</v>
      </c>
      <c r="O40" s="45">
        <v>0</v>
      </c>
      <c r="P40" s="45">
        <v>0</v>
      </c>
      <c r="Q40" s="43">
        <v>0</v>
      </c>
      <c r="R40" s="46"/>
      <c r="S40" s="47">
        <v>18252000</v>
      </c>
      <c r="T40" s="44">
        <v>0</v>
      </c>
      <c r="U40" s="48">
        <v>18252000</v>
      </c>
    </row>
    <row r="41" spans="1:21">
      <c r="A41" s="50">
        <v>161</v>
      </c>
      <c r="B41" s="42" t="s">
        <v>29</v>
      </c>
      <c r="C41" s="43">
        <v>5155000</v>
      </c>
      <c r="D41" s="43">
        <v>1457000</v>
      </c>
      <c r="E41" s="44">
        <v>2111000</v>
      </c>
      <c r="F41" s="42">
        <v>8723000</v>
      </c>
      <c r="G41" s="43">
        <v>3845000</v>
      </c>
      <c r="H41" s="43">
        <v>1147000</v>
      </c>
      <c r="I41" s="43">
        <v>1161000</v>
      </c>
      <c r="J41" s="42">
        <v>6153000</v>
      </c>
      <c r="K41" s="50">
        <v>161</v>
      </c>
      <c r="L41" s="42" t="s">
        <v>29</v>
      </c>
      <c r="M41" s="43">
        <v>4304000</v>
      </c>
      <c r="N41" s="44">
        <v>5876000</v>
      </c>
      <c r="O41" s="45">
        <v>0</v>
      </c>
      <c r="P41" s="45">
        <v>0</v>
      </c>
      <c r="Q41" s="43">
        <v>0</v>
      </c>
      <c r="R41" s="46"/>
      <c r="S41" s="47">
        <v>6153000</v>
      </c>
      <c r="T41" s="44">
        <v>0</v>
      </c>
      <c r="U41" s="48">
        <v>6153000</v>
      </c>
    </row>
    <row r="42" spans="1:21">
      <c r="A42" s="50">
        <v>162</v>
      </c>
      <c r="B42" s="42" t="s">
        <v>30</v>
      </c>
      <c r="C42" s="43">
        <v>11113000</v>
      </c>
      <c r="D42" s="43">
        <v>2778000</v>
      </c>
      <c r="E42" s="44">
        <v>5065000</v>
      </c>
      <c r="F42" s="42">
        <v>18956000</v>
      </c>
      <c r="G42" s="43">
        <v>8289000</v>
      </c>
      <c r="H42" s="43">
        <v>2187000</v>
      </c>
      <c r="I42" s="43">
        <v>2786000</v>
      </c>
      <c r="J42" s="42">
        <v>13262000</v>
      </c>
      <c r="K42" s="50">
        <v>162</v>
      </c>
      <c r="L42" s="42" t="s">
        <v>30</v>
      </c>
      <c r="M42" s="43">
        <v>11423000</v>
      </c>
      <c r="N42" s="44">
        <v>12709000</v>
      </c>
      <c r="O42" s="45">
        <v>0</v>
      </c>
      <c r="P42" s="45">
        <v>0</v>
      </c>
      <c r="Q42" s="43">
        <v>0</v>
      </c>
      <c r="R42" s="46"/>
      <c r="S42" s="47">
        <v>13262000</v>
      </c>
      <c r="T42" s="44">
        <v>0</v>
      </c>
      <c r="U42" s="48">
        <v>13262000</v>
      </c>
    </row>
    <row r="43" spans="1:21">
      <c r="A43" s="50">
        <v>170</v>
      </c>
      <c r="B43" s="42" t="s">
        <v>31</v>
      </c>
      <c r="C43" s="43">
        <v>5755000</v>
      </c>
      <c r="D43" s="43">
        <v>1597000</v>
      </c>
      <c r="E43" s="44">
        <v>3689000</v>
      </c>
      <c r="F43" s="42">
        <v>11041000</v>
      </c>
      <c r="G43" s="43">
        <v>5079000</v>
      </c>
      <c r="H43" s="43">
        <v>1459000</v>
      </c>
      <c r="I43" s="43">
        <v>3025000</v>
      </c>
      <c r="J43" s="42">
        <v>9563000</v>
      </c>
      <c r="K43" s="50">
        <v>170</v>
      </c>
      <c r="L43" s="42" t="s">
        <v>31</v>
      </c>
      <c r="M43" s="43">
        <v>7614000</v>
      </c>
      <c r="N43" s="44">
        <v>9211000</v>
      </c>
      <c r="O43" s="45">
        <v>0</v>
      </c>
      <c r="P43" s="45">
        <v>0</v>
      </c>
      <c r="Q43" s="43">
        <v>0</v>
      </c>
      <c r="R43" s="46"/>
      <c r="S43" s="47">
        <v>9563000</v>
      </c>
      <c r="T43" s="44">
        <v>0</v>
      </c>
      <c r="U43" s="48">
        <v>9563000</v>
      </c>
    </row>
    <row r="44" spans="1:21">
      <c r="A44" s="50">
        <v>171</v>
      </c>
      <c r="B44" s="42" t="s">
        <v>32</v>
      </c>
      <c r="C44" s="43">
        <v>2056000</v>
      </c>
      <c r="D44" s="43">
        <v>722000</v>
      </c>
      <c r="E44" s="44">
        <v>890000</v>
      </c>
      <c r="F44" s="42">
        <v>3668000</v>
      </c>
      <c r="G44" s="43">
        <v>1815000</v>
      </c>
      <c r="H44" s="43">
        <v>660000</v>
      </c>
      <c r="I44" s="43">
        <v>730000</v>
      </c>
      <c r="J44" s="42">
        <v>3205000</v>
      </c>
      <c r="K44" s="50">
        <v>171</v>
      </c>
      <c r="L44" s="42" t="s">
        <v>32</v>
      </c>
      <c r="M44" s="43">
        <v>2172000</v>
      </c>
      <c r="N44" s="44">
        <v>3145000</v>
      </c>
      <c r="O44" s="45">
        <v>0</v>
      </c>
      <c r="P44" s="45">
        <v>0</v>
      </c>
      <c r="Q44" s="43">
        <v>0</v>
      </c>
      <c r="R44" s="46"/>
      <c r="S44" s="47">
        <v>3205000</v>
      </c>
      <c r="T44" s="44">
        <v>0</v>
      </c>
      <c r="U44" s="48">
        <v>3205000</v>
      </c>
    </row>
    <row r="45" spans="1:21">
      <c r="A45" s="50">
        <v>172</v>
      </c>
      <c r="B45" s="42" t="s">
        <v>33</v>
      </c>
      <c r="C45" s="43">
        <v>1360000</v>
      </c>
      <c r="D45" s="43">
        <v>468000</v>
      </c>
      <c r="E45" s="44">
        <v>573000</v>
      </c>
      <c r="F45" s="42">
        <v>2401000</v>
      </c>
      <c r="G45" s="43">
        <v>1200000</v>
      </c>
      <c r="H45" s="43">
        <v>428000</v>
      </c>
      <c r="I45" s="43">
        <v>470000</v>
      </c>
      <c r="J45" s="42">
        <v>2098000</v>
      </c>
      <c r="K45" s="50">
        <v>172</v>
      </c>
      <c r="L45" s="42" t="s">
        <v>33</v>
      </c>
      <c r="M45" s="43">
        <v>1699000</v>
      </c>
      <c r="N45" s="44">
        <v>2215000</v>
      </c>
      <c r="O45" s="45">
        <v>117000</v>
      </c>
      <c r="P45" s="45">
        <v>0</v>
      </c>
      <c r="Q45" s="43">
        <v>117000</v>
      </c>
      <c r="R45" s="46"/>
      <c r="S45" s="47">
        <v>2215000</v>
      </c>
      <c r="T45" s="44">
        <v>31000</v>
      </c>
      <c r="U45" s="48">
        <v>2246000</v>
      </c>
    </row>
    <row r="46" spans="1:21">
      <c r="A46" s="50">
        <v>180</v>
      </c>
      <c r="B46" s="42" t="s">
        <v>34</v>
      </c>
      <c r="C46" s="43">
        <v>23724000</v>
      </c>
      <c r="D46" s="43">
        <v>6926000</v>
      </c>
      <c r="E46" s="44">
        <v>12811000</v>
      </c>
      <c r="F46" s="42">
        <v>43461000</v>
      </c>
      <c r="G46" s="43">
        <v>16075000</v>
      </c>
      <c r="H46" s="43">
        <v>5220000</v>
      </c>
      <c r="I46" s="43">
        <v>6223000</v>
      </c>
      <c r="J46" s="42">
        <v>27518000</v>
      </c>
      <c r="K46" s="50">
        <v>180</v>
      </c>
      <c r="L46" s="42" t="s">
        <v>34</v>
      </c>
      <c r="M46" s="43">
        <v>26470000</v>
      </c>
      <c r="N46" s="44">
        <v>27638000</v>
      </c>
      <c r="O46" s="45">
        <v>120000</v>
      </c>
      <c r="P46" s="45">
        <v>0</v>
      </c>
      <c r="Q46" s="43">
        <v>120000</v>
      </c>
      <c r="R46" s="46"/>
      <c r="S46" s="47">
        <v>27638000</v>
      </c>
      <c r="T46" s="44">
        <v>415000</v>
      </c>
      <c r="U46" s="48">
        <v>28053000</v>
      </c>
    </row>
    <row r="47" spans="1:21">
      <c r="A47" s="50">
        <v>190</v>
      </c>
      <c r="B47" s="42" t="s">
        <v>35</v>
      </c>
      <c r="C47" s="43">
        <v>294241000</v>
      </c>
      <c r="D47" s="43">
        <v>78005000</v>
      </c>
      <c r="E47" s="44">
        <v>137659000</v>
      </c>
      <c r="F47" s="42">
        <v>509905000</v>
      </c>
      <c r="G47" s="43">
        <v>154882000</v>
      </c>
      <c r="H47" s="43">
        <v>46914000</v>
      </c>
      <c r="I47" s="43">
        <v>34415000</v>
      </c>
      <c r="J47" s="42">
        <v>236211000</v>
      </c>
      <c r="K47" s="50">
        <v>190</v>
      </c>
      <c r="L47" s="42" t="s">
        <v>35</v>
      </c>
      <c r="M47" s="43">
        <v>171406000</v>
      </c>
      <c r="N47" s="44">
        <v>221584000</v>
      </c>
      <c r="O47" s="45">
        <v>0</v>
      </c>
      <c r="P47" s="45">
        <v>0</v>
      </c>
      <c r="Q47" s="43">
        <v>0</v>
      </c>
      <c r="R47" s="46"/>
      <c r="S47" s="47">
        <v>236211000</v>
      </c>
      <c r="T47" s="44">
        <v>0</v>
      </c>
      <c r="U47" s="48">
        <v>236211000</v>
      </c>
    </row>
    <row r="48" spans="1:21">
      <c r="A48" s="50">
        <v>200</v>
      </c>
      <c r="B48" s="42" t="s">
        <v>36</v>
      </c>
      <c r="C48" s="43">
        <v>5534000</v>
      </c>
      <c r="D48" s="43">
        <v>1499000</v>
      </c>
      <c r="E48" s="44">
        <v>3170000</v>
      </c>
      <c r="F48" s="42">
        <v>10203000</v>
      </c>
      <c r="G48" s="43">
        <v>4362000</v>
      </c>
      <c r="H48" s="43">
        <v>1238000</v>
      </c>
      <c r="I48" s="43">
        <v>2161000</v>
      </c>
      <c r="J48" s="42">
        <v>7761000</v>
      </c>
      <c r="K48" s="50">
        <v>200</v>
      </c>
      <c r="L48" s="42" t="s">
        <v>36</v>
      </c>
      <c r="M48" s="43">
        <v>6524000</v>
      </c>
      <c r="N48" s="44">
        <v>7825000</v>
      </c>
      <c r="O48" s="45">
        <v>64000</v>
      </c>
      <c r="P48" s="45">
        <v>0</v>
      </c>
      <c r="Q48" s="43">
        <v>64000</v>
      </c>
      <c r="R48" s="46"/>
      <c r="S48" s="47">
        <v>7825000</v>
      </c>
      <c r="T48" s="44">
        <v>113000</v>
      </c>
      <c r="U48" s="48">
        <v>7938000</v>
      </c>
    </row>
    <row r="49" spans="1:21">
      <c r="A49" s="50">
        <v>210</v>
      </c>
      <c r="B49" s="42" t="s">
        <v>37</v>
      </c>
      <c r="C49" s="43">
        <v>9889000</v>
      </c>
      <c r="D49" s="43">
        <v>2767000</v>
      </c>
      <c r="E49" s="44">
        <v>5307000</v>
      </c>
      <c r="F49" s="42">
        <v>17963000</v>
      </c>
      <c r="G49" s="43">
        <v>7751000</v>
      </c>
      <c r="H49" s="43">
        <v>2290000</v>
      </c>
      <c r="I49" s="43">
        <v>3465000</v>
      </c>
      <c r="J49" s="42">
        <v>13506000</v>
      </c>
      <c r="K49" s="50">
        <v>210</v>
      </c>
      <c r="L49" s="42" t="s">
        <v>37</v>
      </c>
      <c r="M49" s="43">
        <v>11514000</v>
      </c>
      <c r="N49" s="44">
        <v>13138000</v>
      </c>
      <c r="O49" s="45">
        <v>0</v>
      </c>
      <c r="P49" s="45">
        <v>0</v>
      </c>
      <c r="Q49" s="43">
        <v>0</v>
      </c>
      <c r="R49" s="46"/>
      <c r="S49" s="47">
        <v>13506000</v>
      </c>
      <c r="T49" s="44">
        <v>0</v>
      </c>
      <c r="U49" s="48">
        <v>13506000</v>
      </c>
    </row>
    <row r="50" spans="1:21">
      <c r="A50" s="50">
        <v>220</v>
      </c>
      <c r="B50" s="42" t="s">
        <v>38</v>
      </c>
      <c r="C50" s="43">
        <v>27541000</v>
      </c>
      <c r="D50" s="43">
        <v>7359000</v>
      </c>
      <c r="E50" s="44">
        <v>14852000</v>
      </c>
      <c r="F50" s="42">
        <v>49752000</v>
      </c>
      <c r="G50" s="43">
        <v>20854000</v>
      </c>
      <c r="H50" s="43">
        <v>5867000</v>
      </c>
      <c r="I50" s="43">
        <v>9092000</v>
      </c>
      <c r="J50" s="42">
        <v>35813000</v>
      </c>
      <c r="K50" s="50">
        <v>220</v>
      </c>
      <c r="L50" s="42" t="s">
        <v>38</v>
      </c>
      <c r="M50" s="43">
        <v>29249000</v>
      </c>
      <c r="N50" s="44">
        <v>34799000</v>
      </c>
      <c r="O50" s="45">
        <v>0</v>
      </c>
      <c r="P50" s="45">
        <v>0</v>
      </c>
      <c r="Q50" s="43">
        <v>0</v>
      </c>
      <c r="R50" s="46"/>
      <c r="S50" s="47">
        <v>35813000</v>
      </c>
      <c r="T50" s="44">
        <v>0</v>
      </c>
      <c r="U50" s="48">
        <v>35813000</v>
      </c>
    </row>
    <row r="51" spans="1:21">
      <c r="A51" s="50">
        <v>230</v>
      </c>
      <c r="B51" s="42" t="s">
        <v>39</v>
      </c>
      <c r="C51" s="43">
        <v>11887000</v>
      </c>
      <c r="D51" s="43">
        <v>3454000</v>
      </c>
      <c r="E51" s="44">
        <v>7378000</v>
      </c>
      <c r="F51" s="42">
        <v>22719000</v>
      </c>
      <c r="G51" s="43">
        <v>9053000</v>
      </c>
      <c r="H51" s="43">
        <v>2839000</v>
      </c>
      <c r="I51" s="43">
        <v>4599000</v>
      </c>
      <c r="J51" s="42">
        <v>16491000</v>
      </c>
      <c r="K51" s="50">
        <v>230</v>
      </c>
      <c r="L51" s="42" t="s">
        <v>39</v>
      </c>
      <c r="M51" s="43">
        <v>12083000</v>
      </c>
      <c r="N51" s="44">
        <v>15895000</v>
      </c>
      <c r="O51" s="45">
        <v>0</v>
      </c>
      <c r="P51" s="45">
        <v>0</v>
      </c>
      <c r="Q51" s="43">
        <v>0</v>
      </c>
      <c r="R51" s="46"/>
      <c r="S51" s="47">
        <v>16491000</v>
      </c>
      <c r="T51" s="44">
        <v>0</v>
      </c>
      <c r="U51" s="48">
        <v>16491000</v>
      </c>
    </row>
    <row r="52" spans="1:21">
      <c r="A52" s="50">
        <v>231</v>
      </c>
      <c r="B52" s="42" t="s">
        <v>40</v>
      </c>
      <c r="C52" s="43">
        <v>9249000</v>
      </c>
      <c r="D52" s="43">
        <v>2855000</v>
      </c>
      <c r="E52" s="44">
        <v>4145000</v>
      </c>
      <c r="F52" s="42">
        <v>16249000</v>
      </c>
      <c r="G52" s="43">
        <v>7044000</v>
      </c>
      <c r="H52" s="43">
        <v>2346000</v>
      </c>
      <c r="I52" s="43">
        <v>2584000</v>
      </c>
      <c r="J52" s="42">
        <v>11974000</v>
      </c>
      <c r="K52" s="50">
        <v>231</v>
      </c>
      <c r="L52" s="42" t="s">
        <v>40</v>
      </c>
      <c r="M52" s="43">
        <v>11539000</v>
      </c>
      <c r="N52" s="44">
        <v>12071000</v>
      </c>
      <c r="O52" s="45">
        <v>97000</v>
      </c>
      <c r="P52" s="45">
        <v>0</v>
      </c>
      <c r="Q52" s="43">
        <v>97000</v>
      </c>
      <c r="R52" s="46"/>
      <c r="S52" s="47">
        <v>12071000</v>
      </c>
      <c r="T52" s="44">
        <v>182000</v>
      </c>
      <c r="U52" s="48">
        <v>12253000</v>
      </c>
    </row>
    <row r="53" spans="1:21">
      <c r="A53" s="50">
        <v>240</v>
      </c>
      <c r="B53" s="42" t="s">
        <v>41</v>
      </c>
      <c r="C53" s="43">
        <v>11452000</v>
      </c>
      <c r="D53" s="43">
        <v>3589000</v>
      </c>
      <c r="E53" s="44">
        <v>6833000</v>
      </c>
      <c r="F53" s="42">
        <v>21874000</v>
      </c>
      <c r="G53" s="43">
        <v>7229000</v>
      </c>
      <c r="H53" s="43">
        <v>2647000</v>
      </c>
      <c r="I53" s="43">
        <v>3196000</v>
      </c>
      <c r="J53" s="42">
        <v>13072000</v>
      </c>
      <c r="K53" s="50">
        <v>240</v>
      </c>
      <c r="L53" s="42" t="s">
        <v>41</v>
      </c>
      <c r="M53" s="43">
        <v>15009000</v>
      </c>
      <c r="N53" s="44">
        <v>13357000</v>
      </c>
      <c r="O53" s="45">
        <v>0</v>
      </c>
      <c r="P53" s="45">
        <v>1937000</v>
      </c>
      <c r="Q53" s="43">
        <v>1937000</v>
      </c>
      <c r="R53" s="46"/>
      <c r="S53" s="47">
        <v>15009000</v>
      </c>
      <c r="T53" s="44">
        <v>187000</v>
      </c>
      <c r="U53" s="48">
        <v>15196000</v>
      </c>
    </row>
    <row r="54" spans="1:21">
      <c r="A54" s="50">
        <v>250</v>
      </c>
      <c r="B54" s="42" t="s">
        <v>42</v>
      </c>
      <c r="C54" s="43">
        <v>7814000</v>
      </c>
      <c r="D54" s="43">
        <v>2424000</v>
      </c>
      <c r="E54" s="44">
        <v>4811000</v>
      </c>
      <c r="F54" s="42">
        <v>15049000</v>
      </c>
      <c r="G54" s="43">
        <v>6155000</v>
      </c>
      <c r="H54" s="43">
        <v>2054000</v>
      </c>
      <c r="I54" s="43">
        <v>3382000</v>
      </c>
      <c r="J54" s="42">
        <v>11591000</v>
      </c>
      <c r="K54" s="50">
        <v>250</v>
      </c>
      <c r="L54" s="42" t="s">
        <v>42</v>
      </c>
      <c r="M54" s="43">
        <v>9974000</v>
      </c>
      <c r="N54" s="44">
        <v>11480000</v>
      </c>
      <c r="O54" s="45">
        <v>0</v>
      </c>
      <c r="P54" s="45">
        <v>0</v>
      </c>
      <c r="Q54" s="43">
        <v>0</v>
      </c>
      <c r="R54" s="46"/>
      <c r="S54" s="47">
        <v>11591000</v>
      </c>
      <c r="T54" s="44">
        <v>48000</v>
      </c>
      <c r="U54" s="48">
        <v>11639000</v>
      </c>
    </row>
    <row r="55" spans="1:21">
      <c r="A55" s="50">
        <v>260</v>
      </c>
      <c r="B55" s="42" t="s">
        <v>43</v>
      </c>
      <c r="C55" s="43">
        <v>18548000</v>
      </c>
      <c r="D55" s="43">
        <v>5163000</v>
      </c>
      <c r="E55" s="44">
        <v>10410000</v>
      </c>
      <c r="F55" s="42">
        <v>34121000</v>
      </c>
      <c r="G55" s="43">
        <v>14035000</v>
      </c>
      <c r="H55" s="43">
        <v>4156000</v>
      </c>
      <c r="I55" s="43">
        <v>6523000</v>
      </c>
      <c r="J55" s="42">
        <v>24714000</v>
      </c>
      <c r="K55" s="50">
        <v>260</v>
      </c>
      <c r="L55" s="42" t="s">
        <v>43</v>
      </c>
      <c r="M55" s="43">
        <v>24727000</v>
      </c>
      <c r="N55" s="44">
        <v>25308000</v>
      </c>
      <c r="O55" s="45">
        <v>594000</v>
      </c>
      <c r="P55" s="45">
        <v>0</v>
      </c>
      <c r="Q55" s="43">
        <v>594000</v>
      </c>
      <c r="R55" s="46"/>
      <c r="S55" s="47">
        <v>25308000</v>
      </c>
      <c r="T55" s="44">
        <v>362000</v>
      </c>
      <c r="U55" s="48">
        <v>25670000</v>
      </c>
    </row>
    <row r="56" spans="1:21">
      <c r="A56" s="50">
        <v>271</v>
      </c>
      <c r="B56" s="42" t="s">
        <v>44</v>
      </c>
      <c r="C56" s="43">
        <v>4137000</v>
      </c>
      <c r="D56" s="43">
        <v>1341000</v>
      </c>
      <c r="E56" s="44">
        <v>1916000</v>
      </c>
      <c r="F56" s="42">
        <v>7394000</v>
      </c>
      <c r="G56" s="43">
        <v>3449000</v>
      </c>
      <c r="H56" s="43">
        <v>1163000</v>
      </c>
      <c r="I56" s="43">
        <v>1402000</v>
      </c>
      <c r="J56" s="42">
        <v>6014000</v>
      </c>
      <c r="K56" s="50">
        <v>271</v>
      </c>
      <c r="L56" s="42" t="s">
        <v>44</v>
      </c>
      <c r="M56" s="43">
        <v>5612000</v>
      </c>
      <c r="N56" s="44">
        <v>6083000</v>
      </c>
      <c r="O56" s="45">
        <v>69000</v>
      </c>
      <c r="P56" s="45">
        <v>0</v>
      </c>
      <c r="Q56" s="43">
        <v>69000</v>
      </c>
      <c r="R56" s="46"/>
      <c r="S56" s="47">
        <v>6083000</v>
      </c>
      <c r="T56" s="44">
        <v>89000</v>
      </c>
      <c r="U56" s="48">
        <v>6172000</v>
      </c>
    </row>
    <row r="57" spans="1:21">
      <c r="A57" s="50">
        <v>272</v>
      </c>
      <c r="B57" s="42" t="s">
        <v>45</v>
      </c>
      <c r="C57" s="43">
        <v>6952000</v>
      </c>
      <c r="D57" s="43">
        <v>2016000</v>
      </c>
      <c r="E57" s="44">
        <v>3636000</v>
      </c>
      <c r="F57" s="42">
        <v>12604000</v>
      </c>
      <c r="G57" s="43">
        <v>5795000</v>
      </c>
      <c r="H57" s="43">
        <v>1749000</v>
      </c>
      <c r="I57" s="43">
        <v>2661000</v>
      </c>
      <c r="J57" s="42">
        <v>10205000</v>
      </c>
      <c r="K57" s="50">
        <v>272</v>
      </c>
      <c r="L57" s="42" t="s">
        <v>45</v>
      </c>
      <c r="M57" s="43">
        <v>7749000</v>
      </c>
      <c r="N57" s="44">
        <v>10047000</v>
      </c>
      <c r="O57" s="45">
        <v>0</v>
      </c>
      <c r="P57" s="45">
        <v>0</v>
      </c>
      <c r="Q57" s="43">
        <v>0</v>
      </c>
      <c r="R57" s="46"/>
      <c r="S57" s="47">
        <v>10205000</v>
      </c>
      <c r="T57" s="44">
        <v>0</v>
      </c>
      <c r="U57" s="48">
        <v>10205000</v>
      </c>
    </row>
    <row r="58" spans="1:21">
      <c r="A58" s="50">
        <v>273</v>
      </c>
      <c r="B58" s="42" t="s">
        <v>46</v>
      </c>
      <c r="C58" s="43">
        <v>4398000</v>
      </c>
      <c r="D58" s="43">
        <v>1259000</v>
      </c>
      <c r="E58" s="44">
        <v>2501000</v>
      </c>
      <c r="F58" s="42">
        <v>8158000</v>
      </c>
      <c r="G58" s="43">
        <v>3666000</v>
      </c>
      <c r="H58" s="43">
        <v>1092000</v>
      </c>
      <c r="I58" s="43">
        <v>1830000</v>
      </c>
      <c r="J58" s="42">
        <v>6588000</v>
      </c>
      <c r="K58" s="50">
        <v>273</v>
      </c>
      <c r="L58" s="42" t="s">
        <v>46</v>
      </c>
      <c r="M58" s="43">
        <v>5507000</v>
      </c>
      <c r="N58" s="44">
        <v>6471000</v>
      </c>
      <c r="O58" s="45">
        <v>0</v>
      </c>
      <c r="P58" s="45">
        <v>0</v>
      </c>
      <c r="Q58" s="43">
        <v>0</v>
      </c>
      <c r="R58" s="46"/>
      <c r="S58" s="47">
        <v>6588000</v>
      </c>
      <c r="T58" s="44">
        <v>0</v>
      </c>
      <c r="U58" s="48">
        <v>6588000</v>
      </c>
    </row>
    <row r="59" spans="1:21">
      <c r="A59" s="50">
        <v>274</v>
      </c>
      <c r="B59" s="42" t="s">
        <v>47</v>
      </c>
      <c r="C59" s="43">
        <v>1831000</v>
      </c>
      <c r="D59" s="43">
        <v>514000</v>
      </c>
      <c r="E59" s="44">
        <v>1081000</v>
      </c>
      <c r="F59" s="42">
        <v>3426000</v>
      </c>
      <c r="G59" s="43">
        <v>1526000</v>
      </c>
      <c r="H59" s="43">
        <v>446000</v>
      </c>
      <c r="I59" s="43">
        <v>791000</v>
      </c>
      <c r="J59" s="42">
        <v>2763000</v>
      </c>
      <c r="K59" s="50">
        <v>274</v>
      </c>
      <c r="L59" s="42" t="s">
        <v>47</v>
      </c>
      <c r="M59" s="43">
        <v>2394000</v>
      </c>
      <c r="N59" s="44">
        <v>2714000</v>
      </c>
      <c r="O59" s="45">
        <v>0</v>
      </c>
      <c r="P59" s="45">
        <v>0</v>
      </c>
      <c r="Q59" s="43">
        <v>0</v>
      </c>
      <c r="R59" s="46"/>
      <c r="S59" s="47">
        <v>2763000</v>
      </c>
      <c r="T59" s="44">
        <v>0</v>
      </c>
      <c r="U59" s="48">
        <v>2763000</v>
      </c>
    </row>
    <row r="60" spans="1:21">
      <c r="A60" s="50">
        <v>275</v>
      </c>
      <c r="B60" s="42" t="s">
        <v>48</v>
      </c>
      <c r="C60" s="43">
        <v>12119000</v>
      </c>
      <c r="D60" s="43">
        <v>3109000</v>
      </c>
      <c r="E60" s="44">
        <v>6593000</v>
      </c>
      <c r="F60" s="42">
        <v>21821000</v>
      </c>
      <c r="G60" s="43">
        <v>10102000</v>
      </c>
      <c r="H60" s="43">
        <v>2697000</v>
      </c>
      <c r="I60" s="43">
        <v>4824000</v>
      </c>
      <c r="J60" s="42">
        <v>17623000</v>
      </c>
      <c r="K60" s="50">
        <v>275</v>
      </c>
      <c r="L60" s="42" t="s">
        <v>48</v>
      </c>
      <c r="M60" s="43">
        <v>10612000</v>
      </c>
      <c r="N60" s="44">
        <v>16541000</v>
      </c>
      <c r="O60" s="45">
        <v>0</v>
      </c>
      <c r="P60" s="45">
        <v>0</v>
      </c>
      <c r="Q60" s="43">
        <v>0</v>
      </c>
      <c r="R60" s="46"/>
      <c r="S60" s="47">
        <v>17623000</v>
      </c>
      <c r="T60" s="44">
        <v>0</v>
      </c>
      <c r="U60" s="48">
        <v>17623000</v>
      </c>
    </row>
    <row r="61" spans="1:21">
      <c r="A61" s="50">
        <v>280</v>
      </c>
      <c r="B61" s="42" t="s">
        <v>49</v>
      </c>
      <c r="C61" s="43">
        <v>13143000</v>
      </c>
      <c r="D61" s="43">
        <v>3601000</v>
      </c>
      <c r="E61" s="44">
        <v>7365000</v>
      </c>
      <c r="F61" s="42">
        <v>24109000</v>
      </c>
      <c r="G61" s="43">
        <v>9860000</v>
      </c>
      <c r="H61" s="43">
        <v>2868000</v>
      </c>
      <c r="I61" s="43">
        <v>4537000</v>
      </c>
      <c r="J61" s="42">
        <v>17265000</v>
      </c>
      <c r="K61" s="50">
        <v>280</v>
      </c>
      <c r="L61" s="42" t="s">
        <v>49</v>
      </c>
      <c r="M61" s="43">
        <v>16051000</v>
      </c>
      <c r="N61" s="44">
        <v>17438000</v>
      </c>
      <c r="O61" s="45">
        <v>173000</v>
      </c>
      <c r="P61" s="45">
        <v>0</v>
      </c>
      <c r="Q61" s="43">
        <v>173000</v>
      </c>
      <c r="R61" s="46"/>
      <c r="S61" s="47">
        <v>17438000</v>
      </c>
      <c r="T61" s="44">
        <v>255000</v>
      </c>
      <c r="U61" s="48">
        <v>17693000</v>
      </c>
    </row>
    <row r="62" spans="1:21">
      <c r="A62" s="50">
        <v>290</v>
      </c>
      <c r="B62" s="42" t="s">
        <v>50</v>
      </c>
      <c r="C62" s="43">
        <v>11631000</v>
      </c>
      <c r="D62" s="43">
        <v>3300000</v>
      </c>
      <c r="E62" s="44">
        <v>6736000</v>
      </c>
      <c r="F62" s="42">
        <v>21667000</v>
      </c>
      <c r="G62" s="43">
        <v>10259000</v>
      </c>
      <c r="H62" s="43">
        <v>2994000</v>
      </c>
      <c r="I62" s="43">
        <v>5554000</v>
      </c>
      <c r="J62" s="42">
        <v>18807000</v>
      </c>
      <c r="K62" s="50">
        <v>290</v>
      </c>
      <c r="L62" s="42" t="s">
        <v>50</v>
      </c>
      <c r="M62" s="43">
        <v>17149000</v>
      </c>
      <c r="N62" s="44">
        <v>18464000</v>
      </c>
      <c r="O62" s="45">
        <v>0</v>
      </c>
      <c r="P62" s="45">
        <v>0</v>
      </c>
      <c r="Q62" s="43">
        <v>0</v>
      </c>
      <c r="R62" s="46"/>
      <c r="S62" s="47">
        <v>18807000</v>
      </c>
      <c r="T62" s="44">
        <v>0</v>
      </c>
      <c r="U62" s="48">
        <v>18807000</v>
      </c>
    </row>
    <row r="63" spans="1:21">
      <c r="A63" s="50">
        <v>300</v>
      </c>
      <c r="B63" s="42" t="s">
        <v>51</v>
      </c>
      <c r="C63" s="43">
        <v>23314000</v>
      </c>
      <c r="D63" s="43">
        <v>6635000</v>
      </c>
      <c r="E63" s="44">
        <v>12878000</v>
      </c>
      <c r="F63" s="42">
        <v>42827000</v>
      </c>
      <c r="G63" s="43">
        <v>17518000</v>
      </c>
      <c r="H63" s="43">
        <v>5295000</v>
      </c>
      <c r="I63" s="43">
        <v>7614000</v>
      </c>
      <c r="J63" s="42">
        <v>30427000</v>
      </c>
      <c r="K63" s="50">
        <v>300</v>
      </c>
      <c r="L63" s="42" t="s">
        <v>51</v>
      </c>
      <c r="M63" s="43">
        <v>25623000</v>
      </c>
      <c r="N63" s="44">
        <v>29888000</v>
      </c>
      <c r="O63" s="45">
        <v>0</v>
      </c>
      <c r="P63" s="45">
        <v>0</v>
      </c>
      <c r="Q63" s="43">
        <v>0</v>
      </c>
      <c r="R63" s="46"/>
      <c r="S63" s="47">
        <v>30427000</v>
      </c>
      <c r="T63" s="44">
        <v>0</v>
      </c>
      <c r="U63" s="48">
        <v>30427000</v>
      </c>
    </row>
    <row r="64" spans="1:21">
      <c r="A64" s="50">
        <v>301</v>
      </c>
      <c r="B64" s="42" t="s">
        <v>52</v>
      </c>
      <c r="C64" s="43">
        <v>9582000</v>
      </c>
      <c r="D64" s="43">
        <v>2401000</v>
      </c>
      <c r="E64" s="44">
        <v>4354000</v>
      </c>
      <c r="F64" s="42">
        <v>16337000</v>
      </c>
      <c r="G64" s="43">
        <v>7200000</v>
      </c>
      <c r="H64" s="43">
        <v>1916000</v>
      </c>
      <c r="I64" s="43">
        <v>2574000</v>
      </c>
      <c r="J64" s="42">
        <v>11690000</v>
      </c>
      <c r="K64" s="50">
        <v>301</v>
      </c>
      <c r="L64" s="42" t="s">
        <v>52</v>
      </c>
      <c r="M64" s="43">
        <v>10110000</v>
      </c>
      <c r="N64" s="44">
        <v>11415000</v>
      </c>
      <c r="O64" s="45">
        <v>0</v>
      </c>
      <c r="P64" s="45">
        <v>0</v>
      </c>
      <c r="Q64" s="43">
        <v>0</v>
      </c>
      <c r="R64" s="46"/>
      <c r="S64" s="47">
        <v>11690000</v>
      </c>
      <c r="T64" s="44">
        <v>0</v>
      </c>
      <c r="U64" s="48">
        <v>11690000</v>
      </c>
    </row>
    <row r="65" spans="1:21">
      <c r="A65" s="50">
        <v>310</v>
      </c>
      <c r="B65" s="42" t="s">
        <v>53</v>
      </c>
      <c r="C65" s="43">
        <v>7865000</v>
      </c>
      <c r="D65" s="43">
        <v>2346000</v>
      </c>
      <c r="E65" s="44">
        <v>4060000</v>
      </c>
      <c r="F65" s="42">
        <v>14271000</v>
      </c>
      <c r="G65" s="43">
        <v>6929000</v>
      </c>
      <c r="H65" s="43">
        <v>2137000</v>
      </c>
      <c r="I65" s="43">
        <v>3254000</v>
      </c>
      <c r="J65" s="42">
        <v>12320000</v>
      </c>
      <c r="K65" s="50">
        <v>310</v>
      </c>
      <c r="L65" s="42" t="s">
        <v>53</v>
      </c>
      <c r="M65" s="43">
        <v>10648000</v>
      </c>
      <c r="N65" s="44">
        <v>12305000</v>
      </c>
      <c r="O65" s="45">
        <v>0</v>
      </c>
      <c r="P65" s="45">
        <v>0</v>
      </c>
      <c r="Q65" s="43">
        <v>0</v>
      </c>
      <c r="R65" s="46"/>
      <c r="S65" s="47">
        <v>12320000</v>
      </c>
      <c r="T65" s="44">
        <v>164000</v>
      </c>
      <c r="U65" s="48">
        <v>12484000</v>
      </c>
    </row>
    <row r="66" spans="1:21">
      <c r="A66" s="50">
        <v>320</v>
      </c>
      <c r="B66" s="42" t="s">
        <v>54</v>
      </c>
      <c r="C66" s="43">
        <v>33946000</v>
      </c>
      <c r="D66" s="43">
        <v>9262000</v>
      </c>
      <c r="E66" s="44">
        <v>17015000</v>
      </c>
      <c r="F66" s="42">
        <v>60223000</v>
      </c>
      <c r="G66" s="43">
        <v>24449000</v>
      </c>
      <c r="H66" s="43">
        <v>7143000</v>
      </c>
      <c r="I66" s="43">
        <v>8835000</v>
      </c>
      <c r="J66" s="42">
        <v>40427000</v>
      </c>
      <c r="K66" s="50">
        <v>320</v>
      </c>
      <c r="L66" s="42" t="s">
        <v>54</v>
      </c>
      <c r="M66" s="43">
        <v>29175000</v>
      </c>
      <c r="N66" s="44">
        <v>38574000</v>
      </c>
      <c r="O66" s="45">
        <v>0</v>
      </c>
      <c r="P66" s="45">
        <v>0</v>
      </c>
      <c r="Q66" s="43">
        <v>0</v>
      </c>
      <c r="R66" s="46"/>
      <c r="S66" s="47">
        <v>40427000</v>
      </c>
      <c r="T66" s="44">
        <v>0</v>
      </c>
      <c r="U66" s="48">
        <v>40427000</v>
      </c>
    </row>
    <row r="67" spans="1:21">
      <c r="A67" s="50">
        <v>330</v>
      </c>
      <c r="B67" s="42" t="s">
        <v>55</v>
      </c>
      <c r="C67" s="43">
        <v>139472000</v>
      </c>
      <c r="D67" s="43">
        <v>38526000</v>
      </c>
      <c r="E67" s="44">
        <v>75697000</v>
      </c>
      <c r="F67" s="42">
        <v>253695000</v>
      </c>
      <c r="G67" s="43">
        <v>79143000</v>
      </c>
      <c r="H67" s="43">
        <v>25067000</v>
      </c>
      <c r="I67" s="43">
        <v>23735000</v>
      </c>
      <c r="J67" s="42">
        <v>127945000</v>
      </c>
      <c r="K67" s="50">
        <v>330</v>
      </c>
      <c r="L67" s="42" t="s">
        <v>55</v>
      </c>
      <c r="M67" s="43">
        <v>95452000</v>
      </c>
      <c r="N67" s="44">
        <v>123182000</v>
      </c>
      <c r="O67" s="45">
        <v>0</v>
      </c>
      <c r="P67" s="45">
        <v>0</v>
      </c>
      <c r="Q67" s="43">
        <v>0</v>
      </c>
      <c r="R67" s="46"/>
      <c r="S67" s="47">
        <v>127945000</v>
      </c>
      <c r="T67" s="44">
        <v>0</v>
      </c>
      <c r="U67" s="48">
        <v>127945000</v>
      </c>
    </row>
    <row r="68" spans="1:21" ht="15.75">
      <c r="A68" s="54" t="s">
        <v>147</v>
      </c>
      <c r="B68" s="54"/>
      <c r="C68" s="54"/>
      <c r="D68" s="54"/>
      <c r="E68" s="54"/>
      <c r="F68" s="54"/>
      <c r="G68" s="54"/>
      <c r="H68" s="54"/>
      <c r="I68" s="54"/>
      <c r="J68" s="54"/>
      <c r="K68" s="19"/>
      <c r="L68" s="19"/>
      <c r="M68" s="54" t="s">
        <v>147</v>
      </c>
      <c r="N68" s="54"/>
      <c r="O68" s="54"/>
      <c r="P68" s="54"/>
      <c r="Q68" s="54"/>
      <c r="R68" s="54"/>
      <c r="S68" s="54"/>
      <c r="T68" s="54"/>
      <c r="U68" s="54"/>
    </row>
    <row r="69" spans="1:21" ht="15.75">
      <c r="A69" s="54" t="s">
        <v>148</v>
      </c>
      <c r="B69" s="54"/>
      <c r="C69" s="54"/>
      <c r="D69" s="54"/>
      <c r="E69" s="54"/>
      <c r="F69" s="54"/>
      <c r="G69" s="54"/>
      <c r="H69" s="54"/>
      <c r="I69" s="54"/>
      <c r="J69" s="54"/>
      <c r="K69" s="19"/>
      <c r="L69" s="19"/>
      <c r="M69" s="54" t="s">
        <v>148</v>
      </c>
      <c r="N69" s="54"/>
      <c r="O69" s="54"/>
      <c r="P69" s="54"/>
      <c r="Q69" s="54"/>
      <c r="R69" s="54"/>
      <c r="S69" s="54"/>
      <c r="T69" s="54"/>
      <c r="U69" s="54"/>
    </row>
    <row r="70" spans="1:21" ht="15.75">
      <c r="A70" s="54" t="s">
        <v>149</v>
      </c>
      <c r="B70" s="54"/>
      <c r="C70" s="54"/>
      <c r="D70" s="54"/>
      <c r="E70" s="54"/>
      <c r="F70" s="54"/>
      <c r="G70" s="54"/>
      <c r="H70" s="54"/>
      <c r="I70" s="54"/>
      <c r="J70" s="54"/>
      <c r="K70" s="19"/>
      <c r="L70" s="19"/>
      <c r="M70" s="54" t="s">
        <v>149</v>
      </c>
      <c r="N70" s="54"/>
      <c r="O70" s="54"/>
      <c r="P70" s="54"/>
      <c r="Q70" s="54"/>
      <c r="R70" s="54"/>
      <c r="S70" s="54"/>
      <c r="T70" s="54"/>
      <c r="U70" s="54"/>
    </row>
    <row r="71" spans="1:21">
      <c r="A71" s="20"/>
      <c r="B71" s="33"/>
      <c r="C71" s="55" t="s">
        <v>150</v>
      </c>
      <c r="D71" s="55"/>
      <c r="E71" s="55"/>
      <c r="F71" s="56"/>
      <c r="G71" s="53" t="s">
        <v>151</v>
      </c>
      <c r="H71" s="53"/>
      <c r="I71" s="53"/>
      <c r="J71" s="53"/>
      <c r="K71" s="41"/>
      <c r="L71" s="41"/>
      <c r="M71" s="32"/>
      <c r="N71" s="32"/>
      <c r="O71" s="32"/>
      <c r="P71" s="32"/>
      <c r="Q71" s="32"/>
      <c r="R71" s="32"/>
      <c r="S71" s="32"/>
      <c r="T71" s="32"/>
      <c r="U71" s="32"/>
    </row>
    <row r="72" spans="1:21">
      <c r="A72" s="20"/>
      <c r="B72" s="33"/>
      <c r="C72" s="25"/>
      <c r="D72" s="25"/>
      <c r="E72" s="25"/>
      <c r="F72" s="26"/>
      <c r="G72" s="53"/>
      <c r="H72" s="53"/>
      <c r="I72" s="53"/>
      <c r="J72" s="53"/>
      <c r="K72" s="41"/>
      <c r="L72" s="41"/>
      <c r="M72" s="32"/>
      <c r="N72" s="32"/>
      <c r="O72" s="32"/>
      <c r="P72" s="32"/>
      <c r="Q72" s="32"/>
      <c r="R72" s="32"/>
      <c r="S72" s="32"/>
      <c r="T72" s="32"/>
      <c r="U72" s="32"/>
    </row>
    <row r="73" spans="1:21">
      <c r="A73" s="20"/>
      <c r="B73" s="33"/>
      <c r="C73" s="25"/>
      <c r="D73" s="25"/>
      <c r="E73" s="25"/>
      <c r="F73" s="26"/>
      <c r="G73" s="25"/>
      <c r="H73" s="27"/>
      <c r="I73" s="27"/>
      <c r="J73" s="27"/>
      <c r="K73" s="41"/>
      <c r="L73" s="41"/>
      <c r="M73" s="32"/>
      <c r="N73" s="32"/>
      <c r="O73" s="32"/>
      <c r="P73" s="32"/>
      <c r="Q73" s="32"/>
      <c r="R73" s="32"/>
      <c r="S73" s="32"/>
      <c r="T73" s="32"/>
      <c r="U73" s="32"/>
    </row>
    <row r="74" spans="1:21">
      <c r="A74" s="32"/>
      <c r="B74" s="32"/>
      <c r="C74" s="3"/>
      <c r="D74" s="4"/>
      <c r="E74" s="5" t="s">
        <v>139</v>
      </c>
      <c r="F74" s="8"/>
      <c r="G74" s="4"/>
      <c r="H74" s="4"/>
      <c r="I74" s="5" t="s">
        <v>139</v>
      </c>
      <c r="J74" s="16"/>
      <c r="K74" s="5"/>
      <c r="L74" s="5"/>
      <c r="M74" s="32"/>
      <c r="N74" s="32"/>
      <c r="O74" s="32"/>
      <c r="P74" s="32"/>
      <c r="Q74" s="32"/>
      <c r="R74" s="32"/>
      <c r="S74" s="32"/>
      <c r="T74" s="32"/>
      <c r="U74" s="32"/>
    </row>
    <row r="75" spans="1:21">
      <c r="A75" s="32"/>
      <c r="B75" s="32"/>
      <c r="C75" s="5"/>
      <c r="D75" s="5" t="s">
        <v>140</v>
      </c>
      <c r="E75" s="5" t="s">
        <v>141</v>
      </c>
      <c r="F75" s="13" t="s">
        <v>144</v>
      </c>
      <c r="G75" s="5"/>
      <c r="H75" s="5" t="s">
        <v>140</v>
      </c>
      <c r="I75" s="5" t="s">
        <v>145</v>
      </c>
      <c r="J75" s="16" t="s">
        <v>144</v>
      </c>
      <c r="K75" s="5"/>
      <c r="L75" s="5"/>
      <c r="M75" s="32"/>
      <c r="N75" s="32"/>
      <c r="O75" s="32"/>
      <c r="P75" s="32"/>
      <c r="Q75" s="32"/>
      <c r="R75" s="32"/>
      <c r="S75" s="32"/>
      <c r="T75" s="32"/>
      <c r="U75" s="32"/>
    </row>
    <row r="76" spans="1:21">
      <c r="A76" s="1"/>
      <c r="B76" s="22" t="s">
        <v>0</v>
      </c>
      <c r="C76" s="5" t="s">
        <v>142</v>
      </c>
      <c r="D76" s="5" t="s">
        <v>143</v>
      </c>
      <c r="E76" s="5" t="s">
        <v>143</v>
      </c>
      <c r="F76" s="13"/>
      <c r="G76" s="5" t="s">
        <v>142</v>
      </c>
      <c r="H76" s="5" t="s">
        <v>143</v>
      </c>
      <c r="I76" s="5" t="s">
        <v>146</v>
      </c>
      <c r="J76" s="16"/>
      <c r="K76" s="1"/>
      <c r="L76" s="22" t="s">
        <v>0</v>
      </c>
      <c r="M76" s="21" t="s">
        <v>152</v>
      </c>
      <c r="N76" s="5" t="s">
        <v>152</v>
      </c>
      <c r="O76" s="5"/>
      <c r="P76" s="5"/>
      <c r="Q76" s="5"/>
    </row>
    <row r="77" spans="1:21">
      <c r="A77" s="1"/>
      <c r="B77" s="22"/>
      <c r="C77" s="6"/>
      <c r="D77" s="6"/>
      <c r="E77" s="6"/>
      <c r="F77" s="14"/>
      <c r="G77" s="6">
        <f>[1]Assumptions!$D$14</f>
        <v>0.7</v>
      </c>
      <c r="H77" s="6">
        <f>[1]Assumptions!$D$15</f>
        <v>0.75</v>
      </c>
      <c r="I77" s="6">
        <f>[1]Assumptions!$D$16</f>
        <v>0.5</v>
      </c>
      <c r="J77" s="17"/>
      <c r="K77" s="1"/>
      <c r="L77" s="22"/>
      <c r="M77" s="28" t="s">
        <v>153</v>
      </c>
      <c r="N77" s="23" t="s">
        <v>154</v>
      </c>
      <c r="O77" s="23"/>
      <c r="P77" s="29" t="s">
        <v>153</v>
      </c>
      <c r="Q77" s="29" t="s">
        <v>155</v>
      </c>
      <c r="S77" s="28" t="s">
        <v>161</v>
      </c>
      <c r="T77" s="28" t="s">
        <v>162</v>
      </c>
      <c r="U77" s="28" t="s">
        <v>163</v>
      </c>
    </row>
    <row r="78" spans="1:21" ht="15.75" thickBot="1">
      <c r="A78" s="2"/>
      <c r="B78" s="22"/>
      <c r="C78" s="7">
        <v>1</v>
      </c>
      <c r="D78" s="7">
        <f t="shared" ref="D78:J78" si="1">C78+1</f>
        <v>2</v>
      </c>
      <c r="E78" s="7">
        <f t="shared" si="1"/>
        <v>3</v>
      </c>
      <c r="F78" s="15">
        <f t="shared" si="1"/>
        <v>4</v>
      </c>
      <c r="G78" s="7">
        <f t="shared" si="1"/>
        <v>5</v>
      </c>
      <c r="H78" s="7">
        <f t="shared" si="1"/>
        <v>6</v>
      </c>
      <c r="I78" s="7">
        <f t="shared" si="1"/>
        <v>7</v>
      </c>
      <c r="J78" s="18">
        <f t="shared" si="1"/>
        <v>8</v>
      </c>
      <c r="K78" s="34"/>
      <c r="L78" s="35"/>
      <c r="M78" s="24" t="s">
        <v>156</v>
      </c>
      <c r="N78" s="24" t="s">
        <v>157</v>
      </c>
      <c r="O78" s="24" t="s">
        <v>158</v>
      </c>
      <c r="P78" s="24" t="s">
        <v>159</v>
      </c>
      <c r="Q78" s="24" t="s">
        <v>160</v>
      </c>
      <c r="R78" s="30"/>
      <c r="S78" s="7" t="s">
        <v>164</v>
      </c>
      <c r="T78" s="24" t="s">
        <v>165</v>
      </c>
      <c r="U78" s="24" t="s">
        <v>164</v>
      </c>
    </row>
    <row r="79" spans="1:21" ht="15.75" thickTop="1">
      <c r="A79" s="2"/>
      <c r="B79" s="22"/>
      <c r="C79" s="36"/>
      <c r="D79" s="36"/>
      <c r="E79" s="36"/>
      <c r="F79" s="37"/>
      <c r="G79" s="36"/>
      <c r="H79" s="36"/>
      <c r="I79" s="36"/>
      <c r="J79" s="38"/>
      <c r="K79" s="1"/>
      <c r="L79" s="22"/>
    </row>
    <row r="80" spans="1:21">
      <c r="A80" s="50">
        <v>340</v>
      </c>
      <c r="B80" s="42" t="s">
        <v>56</v>
      </c>
      <c r="C80" s="43">
        <v>3484000</v>
      </c>
      <c r="D80" s="43">
        <v>1088000</v>
      </c>
      <c r="E80" s="44">
        <v>2085000</v>
      </c>
      <c r="F80" s="42">
        <v>6657000</v>
      </c>
      <c r="G80" s="43">
        <v>3132000</v>
      </c>
      <c r="H80" s="43">
        <v>1010000</v>
      </c>
      <c r="I80" s="43">
        <v>1782000</v>
      </c>
      <c r="J80" s="42">
        <v>5924000</v>
      </c>
      <c r="K80" s="50">
        <v>340</v>
      </c>
      <c r="L80" s="42" t="s">
        <v>56</v>
      </c>
      <c r="M80" s="43">
        <v>5739000</v>
      </c>
      <c r="N80" s="44">
        <v>5921000</v>
      </c>
      <c r="O80" s="45">
        <v>0</v>
      </c>
      <c r="P80" s="45">
        <v>0</v>
      </c>
      <c r="Q80" s="43">
        <v>0</v>
      </c>
      <c r="R80" s="46"/>
      <c r="S80" s="47">
        <v>5924000</v>
      </c>
      <c r="T80" s="44">
        <v>78000</v>
      </c>
      <c r="U80" s="48">
        <v>6002000</v>
      </c>
    </row>
    <row r="81" spans="1:21">
      <c r="A81" s="50">
        <v>350</v>
      </c>
      <c r="B81" s="42" t="s">
        <v>57</v>
      </c>
      <c r="C81" s="43">
        <v>13220000</v>
      </c>
      <c r="D81" s="43">
        <v>4152000</v>
      </c>
      <c r="E81" s="44">
        <v>7286000</v>
      </c>
      <c r="F81" s="42">
        <v>24658000</v>
      </c>
      <c r="G81" s="43">
        <v>11132000</v>
      </c>
      <c r="H81" s="43">
        <v>3686000</v>
      </c>
      <c r="I81" s="43">
        <v>5488000</v>
      </c>
      <c r="J81" s="42">
        <v>20306000</v>
      </c>
      <c r="K81" s="50">
        <v>350</v>
      </c>
      <c r="L81" s="42" t="s">
        <v>57</v>
      </c>
      <c r="M81" s="43">
        <v>19253000</v>
      </c>
      <c r="N81" s="44">
        <v>20112000</v>
      </c>
      <c r="O81" s="45">
        <v>0</v>
      </c>
      <c r="P81" s="45">
        <v>0</v>
      </c>
      <c r="Q81" s="43">
        <v>0</v>
      </c>
      <c r="R81" s="46"/>
      <c r="S81" s="47">
        <v>20306000</v>
      </c>
      <c r="T81" s="44">
        <v>94000</v>
      </c>
      <c r="U81" s="48">
        <v>20400000</v>
      </c>
    </row>
    <row r="82" spans="1:21">
      <c r="A82" s="50">
        <v>360</v>
      </c>
      <c r="B82" s="42" t="s">
        <v>58</v>
      </c>
      <c r="C82" s="43">
        <v>11682000</v>
      </c>
      <c r="D82" s="43">
        <v>3396000</v>
      </c>
      <c r="E82" s="44">
        <v>6525000</v>
      </c>
      <c r="F82" s="42">
        <v>21603000</v>
      </c>
      <c r="G82" s="43">
        <v>7976000</v>
      </c>
      <c r="H82" s="43">
        <v>2569000</v>
      </c>
      <c r="I82" s="43">
        <v>3333000</v>
      </c>
      <c r="J82" s="42">
        <v>13878000</v>
      </c>
      <c r="K82" s="50">
        <v>360</v>
      </c>
      <c r="L82" s="42" t="s">
        <v>58</v>
      </c>
      <c r="M82" s="43">
        <v>13797000</v>
      </c>
      <c r="N82" s="44">
        <v>13341000</v>
      </c>
      <c r="O82" s="45">
        <v>0</v>
      </c>
      <c r="P82" s="45">
        <v>0</v>
      </c>
      <c r="Q82" s="43">
        <v>0</v>
      </c>
      <c r="R82" s="46"/>
      <c r="S82" s="47">
        <v>13878000</v>
      </c>
      <c r="T82" s="44">
        <v>125000</v>
      </c>
      <c r="U82" s="48">
        <v>14003000</v>
      </c>
    </row>
    <row r="83" spans="1:21">
      <c r="A83" s="50">
        <v>370</v>
      </c>
      <c r="B83" s="42" t="s">
        <v>59</v>
      </c>
      <c r="C83" s="43">
        <v>24438000</v>
      </c>
      <c r="D83" s="43">
        <v>6782000</v>
      </c>
      <c r="E83" s="44">
        <v>13768000</v>
      </c>
      <c r="F83" s="42">
        <v>44988000</v>
      </c>
      <c r="G83" s="43">
        <v>19789000</v>
      </c>
      <c r="H83" s="43">
        <v>5755000</v>
      </c>
      <c r="I83" s="43">
        <v>9716000</v>
      </c>
      <c r="J83" s="42">
        <v>35260000</v>
      </c>
      <c r="K83" s="50">
        <v>370</v>
      </c>
      <c r="L83" s="42" t="s">
        <v>59</v>
      </c>
      <c r="M83" s="43">
        <v>30107000</v>
      </c>
      <c r="N83" s="44">
        <v>34550000</v>
      </c>
      <c r="O83" s="45">
        <v>0</v>
      </c>
      <c r="P83" s="45">
        <v>0</v>
      </c>
      <c r="Q83" s="43">
        <v>0</v>
      </c>
      <c r="R83" s="46"/>
      <c r="S83" s="47">
        <v>35260000</v>
      </c>
      <c r="T83" s="44">
        <v>0</v>
      </c>
      <c r="U83" s="48">
        <v>35260000</v>
      </c>
    </row>
    <row r="84" spans="1:21">
      <c r="A84" s="50">
        <v>371</v>
      </c>
      <c r="B84" s="42" t="s">
        <v>60</v>
      </c>
      <c r="C84" s="43">
        <v>2103000</v>
      </c>
      <c r="D84" s="43">
        <v>659000</v>
      </c>
      <c r="E84" s="44">
        <v>1010000</v>
      </c>
      <c r="F84" s="42">
        <v>3772000</v>
      </c>
      <c r="G84" s="43">
        <v>1703000</v>
      </c>
      <c r="H84" s="43">
        <v>559000</v>
      </c>
      <c r="I84" s="43">
        <v>713000</v>
      </c>
      <c r="J84" s="42">
        <v>2975000</v>
      </c>
      <c r="K84" s="50">
        <v>371</v>
      </c>
      <c r="L84" s="42" t="s">
        <v>60</v>
      </c>
      <c r="M84" s="43">
        <v>2552000</v>
      </c>
      <c r="N84" s="44">
        <v>2979000</v>
      </c>
      <c r="O84" s="45">
        <v>4000</v>
      </c>
      <c r="P84" s="45">
        <v>0</v>
      </c>
      <c r="Q84" s="43">
        <v>4000</v>
      </c>
      <c r="R84" s="46"/>
      <c r="S84" s="47">
        <v>2979000</v>
      </c>
      <c r="T84" s="44">
        <v>44000</v>
      </c>
      <c r="U84" s="48">
        <v>3023000</v>
      </c>
    </row>
    <row r="85" spans="1:21">
      <c r="A85" s="50">
        <v>380</v>
      </c>
      <c r="B85" s="42" t="s">
        <v>61</v>
      </c>
      <c r="C85" s="43">
        <v>10863000</v>
      </c>
      <c r="D85" s="43">
        <v>3406000</v>
      </c>
      <c r="E85" s="44">
        <v>5971000</v>
      </c>
      <c r="F85" s="42">
        <v>20240000</v>
      </c>
      <c r="G85" s="43">
        <v>8807000</v>
      </c>
      <c r="H85" s="43">
        <v>2947000</v>
      </c>
      <c r="I85" s="43">
        <v>4200000</v>
      </c>
      <c r="J85" s="42">
        <v>15954000</v>
      </c>
      <c r="K85" s="50">
        <v>380</v>
      </c>
      <c r="L85" s="42" t="s">
        <v>61</v>
      </c>
      <c r="M85" s="43">
        <v>15553000</v>
      </c>
      <c r="N85" s="44">
        <v>16124000</v>
      </c>
      <c r="O85" s="45">
        <v>170000</v>
      </c>
      <c r="P85" s="45">
        <v>0</v>
      </c>
      <c r="Q85" s="43">
        <v>170000</v>
      </c>
      <c r="R85" s="46"/>
      <c r="S85" s="47">
        <v>16124000</v>
      </c>
      <c r="T85" s="44">
        <v>228000</v>
      </c>
      <c r="U85" s="48">
        <v>16352000</v>
      </c>
    </row>
    <row r="86" spans="1:21">
      <c r="A86" s="50">
        <v>390</v>
      </c>
      <c r="B86" s="42" t="s">
        <v>62</v>
      </c>
      <c r="C86" s="43">
        <v>12193000</v>
      </c>
      <c r="D86" s="43">
        <v>3311000</v>
      </c>
      <c r="E86" s="44">
        <v>6871000</v>
      </c>
      <c r="F86" s="42">
        <v>22375000</v>
      </c>
      <c r="G86" s="43">
        <v>10070000</v>
      </c>
      <c r="H86" s="43">
        <v>2848000</v>
      </c>
      <c r="I86" s="43">
        <v>4935000</v>
      </c>
      <c r="J86" s="42">
        <v>17853000</v>
      </c>
      <c r="K86" s="50">
        <v>390</v>
      </c>
      <c r="L86" s="42" t="s">
        <v>62</v>
      </c>
      <c r="M86" s="43">
        <v>13666000</v>
      </c>
      <c r="N86" s="44">
        <v>17475000</v>
      </c>
      <c r="O86" s="45">
        <v>0</v>
      </c>
      <c r="P86" s="45">
        <v>0</v>
      </c>
      <c r="Q86" s="43">
        <v>0</v>
      </c>
      <c r="R86" s="46"/>
      <c r="S86" s="47">
        <v>17853000</v>
      </c>
      <c r="T86" s="44">
        <v>0</v>
      </c>
      <c r="U86" s="48">
        <v>17853000</v>
      </c>
    </row>
    <row r="87" spans="1:21">
      <c r="A87" s="50">
        <v>391</v>
      </c>
      <c r="B87" s="42" t="s">
        <v>63</v>
      </c>
      <c r="C87" s="43">
        <v>3383000</v>
      </c>
      <c r="D87" s="43">
        <v>1015000</v>
      </c>
      <c r="E87" s="44">
        <v>1421000</v>
      </c>
      <c r="F87" s="42">
        <v>5819000</v>
      </c>
      <c r="G87" s="43">
        <v>2794000</v>
      </c>
      <c r="H87" s="43">
        <v>873000</v>
      </c>
      <c r="I87" s="43">
        <v>1021000</v>
      </c>
      <c r="J87" s="42">
        <v>4688000</v>
      </c>
      <c r="K87" s="50">
        <v>391</v>
      </c>
      <c r="L87" s="42" t="s">
        <v>63</v>
      </c>
      <c r="M87" s="43">
        <v>3989000</v>
      </c>
      <c r="N87" s="44">
        <v>4627000</v>
      </c>
      <c r="O87" s="45">
        <v>0</v>
      </c>
      <c r="P87" s="45">
        <v>0</v>
      </c>
      <c r="Q87" s="43">
        <v>0</v>
      </c>
      <c r="R87" s="46"/>
      <c r="S87" s="47">
        <v>4688000</v>
      </c>
      <c r="T87" s="44">
        <v>11000</v>
      </c>
      <c r="U87" s="48">
        <v>4699000</v>
      </c>
    </row>
    <row r="88" spans="1:21">
      <c r="A88" s="50">
        <v>400</v>
      </c>
      <c r="B88" s="42" t="s">
        <v>64</v>
      </c>
      <c r="C88" s="43">
        <v>10041000</v>
      </c>
      <c r="D88" s="43">
        <v>2755000</v>
      </c>
      <c r="E88" s="44">
        <v>6446000</v>
      </c>
      <c r="F88" s="42">
        <v>19242000</v>
      </c>
      <c r="G88" s="43">
        <v>7567000</v>
      </c>
      <c r="H88" s="43">
        <v>2226000</v>
      </c>
      <c r="I88" s="43">
        <v>4132000</v>
      </c>
      <c r="J88" s="42">
        <v>13925000</v>
      </c>
      <c r="K88" s="50">
        <v>400</v>
      </c>
      <c r="L88" s="42" t="s">
        <v>64</v>
      </c>
      <c r="M88" s="43">
        <v>11386000</v>
      </c>
      <c r="N88" s="44">
        <v>13770000</v>
      </c>
      <c r="O88" s="45">
        <v>0</v>
      </c>
      <c r="P88" s="45">
        <v>0</v>
      </c>
      <c r="Q88" s="43">
        <v>0</v>
      </c>
      <c r="R88" s="46"/>
      <c r="S88" s="47">
        <v>13925000</v>
      </c>
      <c r="T88" s="44">
        <v>40000</v>
      </c>
      <c r="U88" s="48">
        <v>13965000</v>
      </c>
    </row>
    <row r="89" spans="1:21">
      <c r="A89" s="50">
        <v>401</v>
      </c>
      <c r="B89" s="42" t="s">
        <v>65</v>
      </c>
      <c r="C89" s="43">
        <v>5638000</v>
      </c>
      <c r="D89" s="43">
        <v>1735000</v>
      </c>
      <c r="E89" s="44">
        <v>2824000</v>
      </c>
      <c r="F89" s="42">
        <v>10197000</v>
      </c>
      <c r="G89" s="43">
        <v>4249000</v>
      </c>
      <c r="H89" s="43">
        <v>1402000</v>
      </c>
      <c r="I89" s="43">
        <v>1810000</v>
      </c>
      <c r="J89" s="42">
        <v>7461000</v>
      </c>
      <c r="K89" s="50">
        <v>401</v>
      </c>
      <c r="L89" s="42" t="s">
        <v>65</v>
      </c>
      <c r="M89" s="43">
        <v>5481000</v>
      </c>
      <c r="N89" s="44">
        <v>7148000</v>
      </c>
      <c r="O89" s="45">
        <v>0</v>
      </c>
      <c r="P89" s="45">
        <v>0</v>
      </c>
      <c r="Q89" s="43">
        <v>0</v>
      </c>
      <c r="R89" s="46"/>
      <c r="S89" s="47">
        <v>7461000</v>
      </c>
      <c r="T89" s="44">
        <v>0</v>
      </c>
      <c r="U89" s="48">
        <v>7461000</v>
      </c>
    </row>
    <row r="90" spans="1:21">
      <c r="A90" s="50">
        <v>410</v>
      </c>
      <c r="B90" s="42" t="s">
        <v>66</v>
      </c>
      <c r="C90" s="43">
        <v>12041000</v>
      </c>
      <c r="D90" s="43">
        <v>3363000</v>
      </c>
      <c r="E90" s="44">
        <v>6787000</v>
      </c>
      <c r="F90" s="42">
        <v>22191000</v>
      </c>
      <c r="G90" s="43">
        <v>10522000</v>
      </c>
      <c r="H90" s="43">
        <v>3024000</v>
      </c>
      <c r="I90" s="43">
        <v>5479000</v>
      </c>
      <c r="J90" s="42">
        <v>19025000</v>
      </c>
      <c r="K90" s="50">
        <v>410</v>
      </c>
      <c r="L90" s="42" t="s">
        <v>66</v>
      </c>
      <c r="M90" s="43">
        <v>19553000</v>
      </c>
      <c r="N90" s="44">
        <v>19176000</v>
      </c>
      <c r="O90" s="45">
        <v>0</v>
      </c>
      <c r="P90" s="45">
        <v>528000</v>
      </c>
      <c r="Q90" s="43">
        <v>528000</v>
      </c>
      <c r="R90" s="46"/>
      <c r="S90" s="47">
        <v>19553000</v>
      </c>
      <c r="T90" s="44">
        <v>272000</v>
      </c>
      <c r="U90" s="48">
        <v>19825000</v>
      </c>
    </row>
    <row r="91" spans="1:21">
      <c r="A91" s="50">
        <v>420</v>
      </c>
      <c r="B91" s="42" t="s">
        <v>67</v>
      </c>
      <c r="C91" s="43">
        <v>4842000</v>
      </c>
      <c r="D91" s="43">
        <v>1230000</v>
      </c>
      <c r="E91" s="44">
        <v>2687000</v>
      </c>
      <c r="F91" s="42">
        <v>8759000</v>
      </c>
      <c r="G91" s="43">
        <v>4241000</v>
      </c>
      <c r="H91" s="43">
        <v>1096000</v>
      </c>
      <c r="I91" s="43">
        <v>2169000</v>
      </c>
      <c r="J91" s="42">
        <v>7506000</v>
      </c>
      <c r="K91" s="50">
        <v>420</v>
      </c>
      <c r="L91" s="42" t="s">
        <v>67</v>
      </c>
      <c r="M91" s="43">
        <v>6804000</v>
      </c>
      <c r="N91" s="44">
        <v>7663000</v>
      </c>
      <c r="O91" s="45">
        <v>157000</v>
      </c>
      <c r="P91" s="45">
        <v>0</v>
      </c>
      <c r="Q91" s="43">
        <v>157000</v>
      </c>
      <c r="R91" s="46"/>
      <c r="S91" s="47">
        <v>7663000</v>
      </c>
      <c r="T91" s="44">
        <v>110000</v>
      </c>
      <c r="U91" s="48">
        <v>7773000</v>
      </c>
    </row>
    <row r="92" spans="1:21">
      <c r="A92" s="50">
        <v>430</v>
      </c>
      <c r="B92" s="42" t="s">
        <v>68</v>
      </c>
      <c r="C92" s="43">
        <v>10017000</v>
      </c>
      <c r="D92" s="43">
        <v>2757000</v>
      </c>
      <c r="E92" s="44">
        <v>5590000</v>
      </c>
      <c r="F92" s="42">
        <v>18364000</v>
      </c>
      <c r="G92" s="43">
        <v>7752000</v>
      </c>
      <c r="H92" s="43">
        <v>2252000</v>
      </c>
      <c r="I92" s="43">
        <v>3639000</v>
      </c>
      <c r="J92" s="42">
        <v>13643000</v>
      </c>
      <c r="K92" s="50">
        <v>430</v>
      </c>
      <c r="L92" s="42" t="s">
        <v>68</v>
      </c>
      <c r="M92" s="43">
        <v>11512000</v>
      </c>
      <c r="N92" s="44">
        <v>13687000</v>
      </c>
      <c r="O92" s="45">
        <v>44000</v>
      </c>
      <c r="P92" s="45">
        <v>0</v>
      </c>
      <c r="Q92" s="43">
        <v>44000</v>
      </c>
      <c r="R92" s="46"/>
      <c r="S92" s="47">
        <v>13687000</v>
      </c>
      <c r="T92" s="44">
        <v>200000</v>
      </c>
      <c r="U92" s="48">
        <v>13887000</v>
      </c>
    </row>
    <row r="93" spans="1:21">
      <c r="A93" s="50">
        <v>440</v>
      </c>
      <c r="B93" s="42" t="s">
        <v>69</v>
      </c>
      <c r="C93" s="43">
        <v>5124000</v>
      </c>
      <c r="D93" s="43">
        <v>1575000</v>
      </c>
      <c r="E93" s="44">
        <v>3004000</v>
      </c>
      <c r="F93" s="42">
        <v>9703000</v>
      </c>
      <c r="G93" s="43">
        <v>4378000</v>
      </c>
      <c r="H93" s="43">
        <v>1408000</v>
      </c>
      <c r="I93" s="43">
        <v>2361000</v>
      </c>
      <c r="J93" s="42">
        <v>8147000</v>
      </c>
      <c r="K93" s="50">
        <v>440</v>
      </c>
      <c r="L93" s="42" t="s">
        <v>69</v>
      </c>
      <c r="M93" s="43">
        <v>7308000</v>
      </c>
      <c r="N93" s="44">
        <v>7967000</v>
      </c>
      <c r="O93" s="45">
        <v>0</v>
      </c>
      <c r="P93" s="45">
        <v>0</v>
      </c>
      <c r="Q93" s="43">
        <v>0</v>
      </c>
      <c r="R93" s="46"/>
      <c r="S93" s="47">
        <v>8147000</v>
      </c>
      <c r="T93" s="44">
        <v>0</v>
      </c>
      <c r="U93" s="48">
        <v>8147000</v>
      </c>
    </row>
    <row r="94" spans="1:21">
      <c r="A94" s="50">
        <v>450</v>
      </c>
      <c r="B94" s="42" t="s">
        <v>70</v>
      </c>
      <c r="C94" s="43">
        <v>23390000</v>
      </c>
      <c r="D94" s="43">
        <v>6709000</v>
      </c>
      <c r="E94" s="44">
        <v>12584000</v>
      </c>
      <c r="F94" s="42">
        <v>42683000</v>
      </c>
      <c r="G94" s="43">
        <v>17652000</v>
      </c>
      <c r="H94" s="43">
        <v>5429000</v>
      </c>
      <c r="I94" s="43">
        <v>7641000</v>
      </c>
      <c r="J94" s="42">
        <v>30722000</v>
      </c>
      <c r="K94" s="50">
        <v>450</v>
      </c>
      <c r="L94" s="42" t="s">
        <v>70</v>
      </c>
      <c r="M94" s="43">
        <v>29728000</v>
      </c>
      <c r="N94" s="44">
        <v>30755000</v>
      </c>
      <c r="O94" s="45">
        <v>33000</v>
      </c>
      <c r="P94" s="45">
        <v>0</v>
      </c>
      <c r="Q94" s="43">
        <v>33000</v>
      </c>
      <c r="R94" s="46"/>
      <c r="S94" s="47">
        <v>30755000</v>
      </c>
      <c r="T94" s="44">
        <v>456000</v>
      </c>
      <c r="U94" s="48">
        <v>31211000</v>
      </c>
    </row>
    <row r="95" spans="1:21">
      <c r="A95" s="50">
        <v>460</v>
      </c>
      <c r="B95" s="42" t="s">
        <v>71</v>
      </c>
      <c r="C95" s="43">
        <v>7609000</v>
      </c>
      <c r="D95" s="43">
        <v>2201000</v>
      </c>
      <c r="E95" s="44">
        <v>4096000</v>
      </c>
      <c r="F95" s="42">
        <v>13906000</v>
      </c>
      <c r="G95" s="43">
        <v>6158000</v>
      </c>
      <c r="H95" s="43">
        <v>1877000</v>
      </c>
      <c r="I95" s="43">
        <v>2847000</v>
      </c>
      <c r="J95" s="42">
        <v>10882000</v>
      </c>
      <c r="K95" s="50">
        <v>460</v>
      </c>
      <c r="L95" s="42" t="s">
        <v>71</v>
      </c>
      <c r="M95" s="43">
        <v>11728000</v>
      </c>
      <c r="N95" s="44">
        <v>10673000</v>
      </c>
      <c r="O95" s="45">
        <v>0</v>
      </c>
      <c r="P95" s="45">
        <v>846000</v>
      </c>
      <c r="Q95" s="43">
        <v>846000</v>
      </c>
      <c r="R95" s="46"/>
      <c r="S95" s="47">
        <v>11728000</v>
      </c>
      <c r="T95" s="44">
        <v>159000</v>
      </c>
      <c r="U95" s="48">
        <v>11887000</v>
      </c>
    </row>
    <row r="96" spans="1:21">
      <c r="A96" s="50">
        <v>470</v>
      </c>
      <c r="B96" s="42" t="s">
        <v>72</v>
      </c>
      <c r="C96" s="43">
        <v>183819000</v>
      </c>
      <c r="D96" s="43">
        <v>48100000</v>
      </c>
      <c r="E96" s="44">
        <v>99232000</v>
      </c>
      <c r="F96" s="42">
        <v>331151000</v>
      </c>
      <c r="G96" s="43">
        <v>105107000</v>
      </c>
      <c r="H96" s="43">
        <v>30539000</v>
      </c>
      <c r="I96" s="43">
        <v>31436000</v>
      </c>
      <c r="J96" s="42">
        <v>167082000</v>
      </c>
      <c r="K96" s="50">
        <v>470</v>
      </c>
      <c r="L96" s="42" t="s">
        <v>72</v>
      </c>
      <c r="M96" s="43">
        <v>122649000</v>
      </c>
      <c r="N96" s="44">
        <v>158537000</v>
      </c>
      <c r="O96" s="45">
        <v>0</v>
      </c>
      <c r="P96" s="45">
        <v>0</v>
      </c>
      <c r="Q96" s="43">
        <v>0</v>
      </c>
      <c r="R96" s="46"/>
      <c r="S96" s="47">
        <v>167082000</v>
      </c>
      <c r="T96" s="44">
        <v>0</v>
      </c>
      <c r="U96" s="48">
        <v>167082000</v>
      </c>
    </row>
    <row r="97" spans="1:21">
      <c r="A97" s="50">
        <v>480</v>
      </c>
      <c r="B97" s="42" t="s">
        <v>73</v>
      </c>
      <c r="C97" s="43">
        <v>2997000</v>
      </c>
      <c r="D97" s="43">
        <v>924000</v>
      </c>
      <c r="E97" s="44">
        <v>1725000</v>
      </c>
      <c r="F97" s="42">
        <v>5646000</v>
      </c>
      <c r="G97" s="43">
        <v>2580000</v>
      </c>
      <c r="H97" s="43">
        <v>831000</v>
      </c>
      <c r="I97" s="43">
        <v>1366000</v>
      </c>
      <c r="J97" s="42">
        <v>4777000</v>
      </c>
      <c r="K97" s="50">
        <v>480</v>
      </c>
      <c r="L97" s="42" t="s">
        <v>73</v>
      </c>
      <c r="M97" s="43">
        <v>4564000</v>
      </c>
      <c r="N97" s="44">
        <v>4816000</v>
      </c>
      <c r="O97" s="45">
        <v>39000</v>
      </c>
      <c r="P97" s="45">
        <v>0</v>
      </c>
      <c r="Q97" s="43">
        <v>39000</v>
      </c>
      <c r="R97" s="46"/>
      <c r="S97" s="47">
        <v>4816000</v>
      </c>
      <c r="T97" s="44">
        <v>67000</v>
      </c>
      <c r="U97" s="48">
        <v>4883000</v>
      </c>
    </row>
    <row r="98" spans="1:21">
      <c r="A98" s="50">
        <v>490</v>
      </c>
      <c r="B98" s="42" t="s">
        <v>74</v>
      </c>
      <c r="C98" s="43">
        <v>14603000</v>
      </c>
      <c r="D98" s="43">
        <v>4638000</v>
      </c>
      <c r="E98" s="44">
        <v>8051000</v>
      </c>
      <c r="F98" s="42">
        <v>27292000</v>
      </c>
      <c r="G98" s="43">
        <v>12635000</v>
      </c>
      <c r="H98" s="43">
        <v>4199000</v>
      </c>
      <c r="I98" s="43">
        <v>6356000</v>
      </c>
      <c r="J98" s="42">
        <v>23190000</v>
      </c>
      <c r="K98" s="50">
        <v>490</v>
      </c>
      <c r="L98" s="42" t="s">
        <v>74</v>
      </c>
      <c r="M98" s="43">
        <v>19304000</v>
      </c>
      <c r="N98" s="44">
        <v>22704000</v>
      </c>
      <c r="O98" s="45">
        <v>0</v>
      </c>
      <c r="P98" s="45">
        <v>0</v>
      </c>
      <c r="Q98" s="43">
        <v>0</v>
      </c>
      <c r="R98" s="46"/>
      <c r="S98" s="47">
        <v>23190000</v>
      </c>
      <c r="T98" s="44">
        <v>0</v>
      </c>
      <c r="U98" s="48">
        <v>23190000</v>
      </c>
    </row>
    <row r="99" spans="1:21">
      <c r="A99" s="50">
        <v>500</v>
      </c>
      <c r="B99" s="42" t="s">
        <v>75</v>
      </c>
      <c r="C99" s="43">
        <v>21956000</v>
      </c>
      <c r="D99" s="43">
        <v>6157000</v>
      </c>
      <c r="E99" s="44">
        <v>11996000</v>
      </c>
      <c r="F99" s="42">
        <v>40109000</v>
      </c>
      <c r="G99" s="43">
        <v>18052000</v>
      </c>
      <c r="H99" s="43">
        <v>5286000</v>
      </c>
      <c r="I99" s="43">
        <v>8633000</v>
      </c>
      <c r="J99" s="42">
        <v>31971000</v>
      </c>
      <c r="K99" s="50">
        <v>500</v>
      </c>
      <c r="L99" s="42" t="s">
        <v>75</v>
      </c>
      <c r="M99" s="43">
        <v>25592000</v>
      </c>
      <c r="N99" s="44">
        <v>31718000</v>
      </c>
      <c r="O99" s="45">
        <v>0</v>
      </c>
      <c r="P99" s="45">
        <v>0</v>
      </c>
      <c r="Q99" s="43">
        <v>0</v>
      </c>
      <c r="R99" s="46"/>
      <c r="S99" s="47">
        <v>31971000</v>
      </c>
      <c r="T99" s="44">
        <v>213000</v>
      </c>
      <c r="U99" s="48">
        <v>32184000</v>
      </c>
    </row>
    <row r="100" spans="1:21">
      <c r="A100" s="50">
        <v>510</v>
      </c>
      <c r="B100" s="42" t="s">
        <v>76</v>
      </c>
      <c r="C100" s="43">
        <v>5969000</v>
      </c>
      <c r="D100" s="43">
        <v>1740000</v>
      </c>
      <c r="E100" s="44">
        <v>3425000</v>
      </c>
      <c r="F100" s="42">
        <v>11134000</v>
      </c>
      <c r="G100" s="43">
        <v>4986000</v>
      </c>
      <c r="H100" s="43">
        <v>1521000</v>
      </c>
      <c r="I100" s="43">
        <v>2578000</v>
      </c>
      <c r="J100" s="42">
        <v>9085000</v>
      </c>
      <c r="K100" s="50">
        <v>510</v>
      </c>
      <c r="L100" s="42" t="s">
        <v>76</v>
      </c>
      <c r="M100" s="43">
        <v>8754000</v>
      </c>
      <c r="N100" s="44">
        <v>9147000</v>
      </c>
      <c r="O100" s="45">
        <v>62000</v>
      </c>
      <c r="P100" s="45">
        <v>0</v>
      </c>
      <c r="Q100" s="43">
        <v>62000</v>
      </c>
      <c r="R100" s="46"/>
      <c r="S100" s="47">
        <v>9147000</v>
      </c>
      <c r="T100" s="44">
        <v>129000</v>
      </c>
      <c r="U100" s="48">
        <v>9276000</v>
      </c>
    </row>
    <row r="101" spans="1:21">
      <c r="A101" s="50">
        <v>520</v>
      </c>
      <c r="B101" s="42" t="s">
        <v>77</v>
      </c>
      <c r="C101" s="43">
        <v>13118000</v>
      </c>
      <c r="D101" s="43">
        <v>3528000</v>
      </c>
      <c r="E101" s="44">
        <v>7177000</v>
      </c>
      <c r="F101" s="42">
        <v>23823000</v>
      </c>
      <c r="G101" s="43">
        <v>10452000</v>
      </c>
      <c r="H101" s="43">
        <v>2950000</v>
      </c>
      <c r="I101" s="43">
        <v>4796000</v>
      </c>
      <c r="J101" s="42">
        <v>18198000</v>
      </c>
      <c r="K101" s="50">
        <v>520</v>
      </c>
      <c r="L101" s="42" t="s">
        <v>77</v>
      </c>
      <c r="M101" s="43">
        <v>15398000</v>
      </c>
      <c r="N101" s="44">
        <v>17660000</v>
      </c>
      <c r="O101" s="45">
        <v>0</v>
      </c>
      <c r="P101" s="45">
        <v>0</v>
      </c>
      <c r="Q101" s="43">
        <v>0</v>
      </c>
      <c r="R101" s="46"/>
      <c r="S101" s="47">
        <v>18198000</v>
      </c>
      <c r="T101" s="44">
        <v>0</v>
      </c>
      <c r="U101" s="48">
        <v>18198000</v>
      </c>
    </row>
    <row r="102" spans="1:21">
      <c r="A102" s="50">
        <v>521</v>
      </c>
      <c r="B102" s="42" t="s">
        <v>78</v>
      </c>
      <c r="C102" s="43">
        <v>3970000</v>
      </c>
      <c r="D102" s="43">
        <v>1199000</v>
      </c>
      <c r="E102" s="44">
        <v>1839000</v>
      </c>
      <c r="F102" s="42">
        <v>7008000</v>
      </c>
      <c r="G102" s="43">
        <v>3163000</v>
      </c>
      <c r="H102" s="43">
        <v>1002000</v>
      </c>
      <c r="I102" s="43">
        <v>1229000</v>
      </c>
      <c r="J102" s="42">
        <v>5394000</v>
      </c>
      <c r="K102" s="50">
        <v>521</v>
      </c>
      <c r="L102" s="42" t="s">
        <v>78</v>
      </c>
      <c r="M102" s="43">
        <v>3697000</v>
      </c>
      <c r="N102" s="44">
        <v>5166000</v>
      </c>
      <c r="O102" s="45">
        <v>0</v>
      </c>
      <c r="P102" s="45">
        <v>0</v>
      </c>
      <c r="Q102" s="43">
        <v>0</v>
      </c>
      <c r="R102" s="46"/>
      <c r="S102" s="47">
        <v>5394000</v>
      </c>
      <c r="T102" s="44">
        <v>0</v>
      </c>
      <c r="U102" s="48">
        <v>5394000</v>
      </c>
    </row>
    <row r="103" spans="1:21">
      <c r="A103" s="50">
        <v>530</v>
      </c>
      <c r="B103" s="42" t="s">
        <v>79</v>
      </c>
      <c r="C103" s="43">
        <v>16733000</v>
      </c>
      <c r="D103" s="43">
        <v>4634000</v>
      </c>
      <c r="E103" s="44">
        <v>8970000</v>
      </c>
      <c r="F103" s="42">
        <v>30337000</v>
      </c>
      <c r="G103" s="43">
        <v>11338000</v>
      </c>
      <c r="H103" s="43">
        <v>3401000</v>
      </c>
      <c r="I103" s="43">
        <v>4205000</v>
      </c>
      <c r="J103" s="42">
        <v>18944000</v>
      </c>
      <c r="K103" s="50">
        <v>530</v>
      </c>
      <c r="L103" s="42" t="s">
        <v>79</v>
      </c>
      <c r="M103" s="43">
        <v>19070000</v>
      </c>
      <c r="N103" s="44">
        <v>18625000</v>
      </c>
      <c r="O103" s="45">
        <v>0</v>
      </c>
      <c r="P103" s="45">
        <v>126000</v>
      </c>
      <c r="Q103" s="43">
        <v>126000</v>
      </c>
      <c r="R103" s="46"/>
      <c r="S103" s="47">
        <v>19070000</v>
      </c>
      <c r="T103" s="44">
        <v>293000</v>
      </c>
      <c r="U103" s="48">
        <v>19363000</v>
      </c>
    </row>
    <row r="104" spans="1:21">
      <c r="A104" s="50">
        <v>531</v>
      </c>
      <c r="B104" s="42" t="s">
        <v>80</v>
      </c>
      <c r="C104" s="43">
        <v>7605000</v>
      </c>
      <c r="D104" s="43">
        <v>1944000</v>
      </c>
      <c r="E104" s="44">
        <v>3754000</v>
      </c>
      <c r="F104" s="42">
        <v>13303000</v>
      </c>
      <c r="G104" s="43">
        <v>5153000</v>
      </c>
      <c r="H104" s="43">
        <v>1427000</v>
      </c>
      <c r="I104" s="43">
        <v>1760000</v>
      </c>
      <c r="J104" s="42">
        <v>8340000</v>
      </c>
      <c r="K104" s="50">
        <v>531</v>
      </c>
      <c r="L104" s="42" t="s">
        <v>80</v>
      </c>
      <c r="M104" s="43">
        <v>7991000</v>
      </c>
      <c r="N104" s="44">
        <v>8412000</v>
      </c>
      <c r="O104" s="45">
        <v>72000</v>
      </c>
      <c r="P104" s="45">
        <v>0</v>
      </c>
      <c r="Q104" s="43">
        <v>72000</v>
      </c>
      <c r="R104" s="46"/>
      <c r="S104" s="47">
        <v>8412000</v>
      </c>
      <c r="T104" s="44">
        <v>133000</v>
      </c>
      <c r="U104" s="48">
        <v>8545000</v>
      </c>
    </row>
    <row r="105" spans="1:21">
      <c r="A105" s="50">
        <v>540</v>
      </c>
      <c r="B105" s="42" t="s">
        <v>81</v>
      </c>
      <c r="C105" s="43">
        <v>18596000</v>
      </c>
      <c r="D105" s="43">
        <v>5371000</v>
      </c>
      <c r="E105" s="44">
        <v>10663000</v>
      </c>
      <c r="F105" s="42">
        <v>34630000</v>
      </c>
      <c r="G105" s="43">
        <v>13412000</v>
      </c>
      <c r="H105" s="43">
        <v>4242000</v>
      </c>
      <c r="I105" s="43">
        <v>5997000</v>
      </c>
      <c r="J105" s="42">
        <v>23651000</v>
      </c>
      <c r="K105" s="50">
        <v>540</v>
      </c>
      <c r="L105" s="42" t="s">
        <v>81</v>
      </c>
      <c r="M105" s="43">
        <v>20187000</v>
      </c>
      <c r="N105" s="44">
        <v>23033000</v>
      </c>
      <c r="O105" s="45">
        <v>0</v>
      </c>
      <c r="P105" s="45">
        <v>0</v>
      </c>
      <c r="Q105" s="43">
        <v>0</v>
      </c>
      <c r="R105" s="46"/>
      <c r="S105" s="47">
        <v>23651000</v>
      </c>
      <c r="T105" s="44">
        <v>0</v>
      </c>
      <c r="U105" s="48">
        <v>23651000</v>
      </c>
    </row>
    <row r="106" spans="1:21">
      <c r="A106" s="50">
        <v>541</v>
      </c>
      <c r="B106" s="42" t="s">
        <v>82</v>
      </c>
      <c r="C106" s="43">
        <v>5204000</v>
      </c>
      <c r="D106" s="43">
        <v>1615000</v>
      </c>
      <c r="E106" s="44">
        <v>2494000</v>
      </c>
      <c r="F106" s="42">
        <v>9313000</v>
      </c>
      <c r="G106" s="43">
        <v>3753000</v>
      </c>
      <c r="H106" s="43">
        <v>1276000</v>
      </c>
      <c r="I106" s="43">
        <v>1403000</v>
      </c>
      <c r="J106" s="42">
        <v>6432000</v>
      </c>
      <c r="K106" s="50">
        <v>541</v>
      </c>
      <c r="L106" s="42" t="s">
        <v>82</v>
      </c>
      <c r="M106" s="43">
        <v>5883000</v>
      </c>
      <c r="N106" s="44">
        <v>6553000</v>
      </c>
      <c r="O106" s="45">
        <v>121000</v>
      </c>
      <c r="P106" s="45">
        <v>0</v>
      </c>
      <c r="Q106" s="43">
        <v>121000</v>
      </c>
      <c r="R106" s="46"/>
      <c r="S106" s="47">
        <v>6553000</v>
      </c>
      <c r="T106" s="44">
        <v>97000</v>
      </c>
      <c r="U106" s="48">
        <v>6650000</v>
      </c>
    </row>
    <row r="107" spans="1:21">
      <c r="A107" s="50">
        <v>542</v>
      </c>
      <c r="B107" s="42" t="s">
        <v>83</v>
      </c>
      <c r="C107" s="43">
        <v>1204000</v>
      </c>
      <c r="D107" s="43">
        <v>414000</v>
      </c>
      <c r="E107" s="44">
        <v>561000</v>
      </c>
      <c r="F107" s="42">
        <v>2179000</v>
      </c>
      <c r="G107" s="43">
        <v>868000</v>
      </c>
      <c r="H107" s="43">
        <v>327000</v>
      </c>
      <c r="I107" s="43">
        <v>316000</v>
      </c>
      <c r="J107" s="42">
        <v>1511000</v>
      </c>
      <c r="K107" s="50">
        <v>542</v>
      </c>
      <c r="L107" s="42" t="s">
        <v>83</v>
      </c>
      <c r="M107" s="43">
        <v>1383000</v>
      </c>
      <c r="N107" s="44">
        <v>1389000</v>
      </c>
      <c r="O107" s="45">
        <v>0</v>
      </c>
      <c r="P107" s="45">
        <v>0</v>
      </c>
      <c r="Q107" s="43">
        <v>0</v>
      </c>
      <c r="R107" s="46"/>
      <c r="S107" s="47">
        <v>1511000</v>
      </c>
      <c r="T107" s="44">
        <v>0</v>
      </c>
      <c r="U107" s="48">
        <v>1511000</v>
      </c>
    </row>
    <row r="108" spans="1:21">
      <c r="A108" s="50">
        <v>550</v>
      </c>
      <c r="B108" s="42" t="s">
        <v>84</v>
      </c>
      <c r="C108" s="43">
        <v>13963000</v>
      </c>
      <c r="D108" s="43">
        <v>3929000</v>
      </c>
      <c r="E108" s="44">
        <v>7979000</v>
      </c>
      <c r="F108" s="42">
        <v>25871000</v>
      </c>
      <c r="G108" s="43">
        <v>11637000</v>
      </c>
      <c r="H108" s="43">
        <v>3410000</v>
      </c>
      <c r="I108" s="43">
        <v>5976000</v>
      </c>
      <c r="J108" s="42">
        <v>21023000</v>
      </c>
      <c r="K108" s="50">
        <v>550</v>
      </c>
      <c r="L108" s="42" t="s">
        <v>84</v>
      </c>
      <c r="M108" s="43">
        <v>16715000</v>
      </c>
      <c r="N108" s="44">
        <v>20529000</v>
      </c>
      <c r="O108" s="45">
        <v>0</v>
      </c>
      <c r="P108" s="45">
        <v>0</v>
      </c>
      <c r="Q108" s="43">
        <v>0</v>
      </c>
      <c r="R108" s="46"/>
      <c r="S108" s="47">
        <v>21023000</v>
      </c>
      <c r="T108" s="44">
        <v>0</v>
      </c>
      <c r="U108" s="48">
        <v>21023000</v>
      </c>
    </row>
    <row r="109" spans="1:21">
      <c r="A109" s="50">
        <v>560</v>
      </c>
      <c r="B109" s="42" t="s">
        <v>85</v>
      </c>
      <c r="C109" s="43">
        <v>12579000</v>
      </c>
      <c r="D109" s="43">
        <v>3496000</v>
      </c>
      <c r="E109" s="44">
        <v>6863000</v>
      </c>
      <c r="F109" s="42">
        <v>22938000</v>
      </c>
      <c r="G109" s="43">
        <v>10606000</v>
      </c>
      <c r="H109" s="43">
        <v>3056000</v>
      </c>
      <c r="I109" s="43">
        <v>5164000</v>
      </c>
      <c r="J109" s="42">
        <v>18826000</v>
      </c>
      <c r="K109" s="50">
        <v>560</v>
      </c>
      <c r="L109" s="42" t="s">
        <v>85</v>
      </c>
      <c r="M109" s="43">
        <v>15156000</v>
      </c>
      <c r="N109" s="44">
        <v>18417000</v>
      </c>
      <c r="O109" s="45">
        <v>0</v>
      </c>
      <c r="P109" s="45">
        <v>0</v>
      </c>
      <c r="Q109" s="43">
        <v>0</v>
      </c>
      <c r="R109" s="46"/>
      <c r="S109" s="47">
        <v>18826000</v>
      </c>
      <c r="T109" s="44">
        <v>0</v>
      </c>
      <c r="U109" s="48">
        <v>18826000</v>
      </c>
    </row>
    <row r="110" spans="1:21">
      <c r="A110" s="50">
        <v>570</v>
      </c>
      <c r="B110" s="42" t="s">
        <v>86</v>
      </c>
      <c r="C110" s="43">
        <v>44117000</v>
      </c>
      <c r="D110" s="43">
        <v>12950000</v>
      </c>
      <c r="E110" s="44">
        <v>22346000</v>
      </c>
      <c r="F110" s="42">
        <v>79413000</v>
      </c>
      <c r="G110" s="43">
        <v>26799000</v>
      </c>
      <c r="H110" s="43">
        <v>9086000</v>
      </c>
      <c r="I110" s="43">
        <v>7430000</v>
      </c>
      <c r="J110" s="42">
        <v>43315000</v>
      </c>
      <c r="K110" s="50">
        <v>570</v>
      </c>
      <c r="L110" s="42" t="s">
        <v>86</v>
      </c>
      <c r="M110" s="43">
        <v>38426000</v>
      </c>
      <c r="N110" s="44">
        <v>42880000</v>
      </c>
      <c r="O110" s="45">
        <v>0</v>
      </c>
      <c r="P110" s="45">
        <v>0</v>
      </c>
      <c r="Q110" s="43">
        <v>0</v>
      </c>
      <c r="R110" s="46"/>
      <c r="S110" s="47">
        <v>43315000</v>
      </c>
      <c r="T110" s="44">
        <v>257000</v>
      </c>
      <c r="U110" s="48">
        <v>43572000</v>
      </c>
    </row>
    <row r="111" spans="1:21">
      <c r="A111" s="50">
        <v>580</v>
      </c>
      <c r="B111" s="42" t="s">
        <v>87</v>
      </c>
      <c r="C111" s="43">
        <v>14263000</v>
      </c>
      <c r="D111" s="43">
        <v>4253000</v>
      </c>
      <c r="E111" s="44">
        <v>7628000</v>
      </c>
      <c r="F111" s="42">
        <v>26144000</v>
      </c>
      <c r="G111" s="43">
        <v>10812000</v>
      </c>
      <c r="H111" s="43">
        <v>3488000</v>
      </c>
      <c r="I111" s="43">
        <v>4648000</v>
      </c>
      <c r="J111" s="42">
        <v>18948000</v>
      </c>
      <c r="K111" s="50">
        <v>580</v>
      </c>
      <c r="L111" s="42" t="s">
        <v>87</v>
      </c>
      <c r="M111" s="43">
        <v>15536000</v>
      </c>
      <c r="N111" s="44">
        <v>18424000</v>
      </c>
      <c r="O111" s="45">
        <v>0</v>
      </c>
      <c r="P111" s="45">
        <v>0</v>
      </c>
      <c r="Q111" s="43">
        <v>0</v>
      </c>
      <c r="R111" s="46"/>
      <c r="S111" s="47">
        <v>18948000</v>
      </c>
      <c r="T111" s="44">
        <v>0</v>
      </c>
      <c r="U111" s="48">
        <v>18948000</v>
      </c>
    </row>
    <row r="112" spans="1:21">
      <c r="A112" s="50">
        <v>581</v>
      </c>
      <c r="B112" s="42" t="s">
        <v>88</v>
      </c>
      <c r="C112" s="43">
        <v>1083000</v>
      </c>
      <c r="D112" s="43">
        <v>354000</v>
      </c>
      <c r="E112" s="44">
        <v>559000</v>
      </c>
      <c r="F112" s="42">
        <v>1996000</v>
      </c>
      <c r="G112" s="43">
        <v>821000</v>
      </c>
      <c r="H112" s="43">
        <v>290000</v>
      </c>
      <c r="I112" s="43">
        <v>341000</v>
      </c>
      <c r="J112" s="42">
        <v>1452000</v>
      </c>
      <c r="K112" s="50">
        <v>581</v>
      </c>
      <c r="L112" s="42" t="s">
        <v>88</v>
      </c>
      <c r="M112" s="43">
        <v>1263000</v>
      </c>
      <c r="N112" s="44">
        <v>1332000</v>
      </c>
      <c r="O112" s="45">
        <v>0</v>
      </c>
      <c r="P112" s="45">
        <v>0</v>
      </c>
      <c r="Q112" s="43">
        <v>0</v>
      </c>
      <c r="R112" s="46"/>
      <c r="S112" s="47">
        <v>1452000</v>
      </c>
      <c r="T112" s="44">
        <v>0</v>
      </c>
      <c r="U112" s="48">
        <v>1452000</v>
      </c>
    </row>
    <row r="113" spans="1:21">
      <c r="A113" s="50">
        <v>590</v>
      </c>
      <c r="B113" s="42" t="s">
        <v>89</v>
      </c>
      <c r="C113" s="43">
        <v>16678000</v>
      </c>
      <c r="D113" s="43">
        <v>4691000</v>
      </c>
      <c r="E113" s="44">
        <v>9113000</v>
      </c>
      <c r="F113" s="42">
        <v>30482000</v>
      </c>
      <c r="G113" s="43">
        <v>13311000</v>
      </c>
      <c r="H113" s="43">
        <v>3940000</v>
      </c>
      <c r="I113" s="43">
        <v>6213000</v>
      </c>
      <c r="J113" s="42">
        <v>23464000</v>
      </c>
      <c r="K113" s="50">
        <v>590</v>
      </c>
      <c r="L113" s="42" t="s">
        <v>89</v>
      </c>
      <c r="M113" s="43">
        <v>17570000</v>
      </c>
      <c r="N113" s="44">
        <v>22786000</v>
      </c>
      <c r="O113" s="45">
        <v>0</v>
      </c>
      <c r="P113" s="45">
        <v>0</v>
      </c>
      <c r="Q113" s="43">
        <v>0</v>
      </c>
      <c r="R113" s="46"/>
      <c r="S113" s="47">
        <v>23464000</v>
      </c>
      <c r="T113" s="44">
        <v>0</v>
      </c>
      <c r="U113" s="48">
        <v>23464000</v>
      </c>
    </row>
    <row r="114" spans="1:21">
      <c r="A114" s="50">
        <v>600</v>
      </c>
      <c r="B114" s="42" t="s">
        <v>90</v>
      </c>
      <c r="C114" s="43">
        <v>39095000</v>
      </c>
      <c r="D114" s="43">
        <v>10540000</v>
      </c>
      <c r="E114" s="44">
        <v>20416000</v>
      </c>
      <c r="F114" s="42">
        <v>70051000</v>
      </c>
      <c r="G114" s="43">
        <v>27725000</v>
      </c>
      <c r="H114" s="43">
        <v>8003000</v>
      </c>
      <c r="I114" s="43">
        <v>10623000</v>
      </c>
      <c r="J114" s="42">
        <v>46351000</v>
      </c>
      <c r="K114" s="50">
        <v>600</v>
      </c>
      <c r="L114" s="42" t="s">
        <v>90</v>
      </c>
      <c r="M114" s="43">
        <v>40475000</v>
      </c>
      <c r="N114" s="44">
        <v>44390000</v>
      </c>
      <c r="O114" s="45">
        <v>0</v>
      </c>
      <c r="P114" s="45">
        <v>0</v>
      </c>
      <c r="Q114" s="43">
        <v>0</v>
      </c>
      <c r="R114" s="46"/>
      <c r="S114" s="47">
        <v>46351000</v>
      </c>
      <c r="T114" s="44">
        <v>0</v>
      </c>
      <c r="U114" s="48">
        <v>46351000</v>
      </c>
    </row>
    <row r="115" spans="1:21">
      <c r="A115" s="50">
        <v>610</v>
      </c>
      <c r="B115" s="42" t="s">
        <v>91</v>
      </c>
      <c r="C115" s="43">
        <v>5867000</v>
      </c>
      <c r="D115" s="43">
        <v>1710000</v>
      </c>
      <c r="E115" s="44">
        <v>3395000</v>
      </c>
      <c r="F115" s="42">
        <v>10972000</v>
      </c>
      <c r="G115" s="43">
        <v>4974000</v>
      </c>
      <c r="H115" s="43">
        <v>1511000</v>
      </c>
      <c r="I115" s="43">
        <v>2626000</v>
      </c>
      <c r="J115" s="42">
        <v>9111000</v>
      </c>
      <c r="K115" s="50">
        <v>610</v>
      </c>
      <c r="L115" s="42" t="s">
        <v>91</v>
      </c>
      <c r="M115" s="43">
        <v>9186000</v>
      </c>
      <c r="N115" s="44">
        <v>9090000</v>
      </c>
      <c r="O115" s="45">
        <v>0</v>
      </c>
      <c r="P115" s="45">
        <v>75000</v>
      </c>
      <c r="Q115" s="43">
        <v>75000</v>
      </c>
      <c r="R115" s="46"/>
      <c r="S115" s="47">
        <v>9186000</v>
      </c>
      <c r="T115" s="44">
        <v>129000</v>
      </c>
      <c r="U115" s="48">
        <v>9315000</v>
      </c>
    </row>
    <row r="116" spans="1:21">
      <c r="A116" s="50">
        <v>620</v>
      </c>
      <c r="B116" s="42" t="s">
        <v>92</v>
      </c>
      <c r="C116" s="43">
        <v>18051000</v>
      </c>
      <c r="D116" s="43">
        <v>5044000</v>
      </c>
      <c r="E116" s="44">
        <v>10327000</v>
      </c>
      <c r="F116" s="42">
        <v>33422000</v>
      </c>
      <c r="G116" s="43">
        <v>14249000</v>
      </c>
      <c r="H116" s="43">
        <v>4213000</v>
      </c>
      <c r="I116" s="43">
        <v>6803000</v>
      </c>
      <c r="J116" s="42">
        <v>25265000</v>
      </c>
      <c r="K116" s="50">
        <v>620</v>
      </c>
      <c r="L116" s="42" t="s">
        <v>92</v>
      </c>
      <c r="M116" s="43">
        <v>22980000</v>
      </c>
      <c r="N116" s="44">
        <v>24769000</v>
      </c>
      <c r="O116" s="45">
        <v>0</v>
      </c>
      <c r="P116" s="45">
        <v>0</v>
      </c>
      <c r="Q116" s="43">
        <v>0</v>
      </c>
      <c r="R116" s="46"/>
      <c r="S116" s="47">
        <v>25265000</v>
      </c>
      <c r="T116" s="44">
        <v>0</v>
      </c>
      <c r="U116" s="48">
        <v>25265000</v>
      </c>
    </row>
    <row r="117" spans="1:21">
      <c r="A117" s="50">
        <v>621</v>
      </c>
      <c r="B117" s="42" t="s">
        <v>93</v>
      </c>
      <c r="C117" s="43">
        <v>5365000</v>
      </c>
      <c r="D117" s="43">
        <v>1637000</v>
      </c>
      <c r="E117" s="44">
        <v>2122000</v>
      </c>
      <c r="F117" s="42">
        <v>9124000</v>
      </c>
      <c r="G117" s="43">
        <v>4235000</v>
      </c>
      <c r="H117" s="43">
        <v>1367000</v>
      </c>
      <c r="I117" s="43">
        <v>1398000</v>
      </c>
      <c r="J117" s="42">
        <v>7000000</v>
      </c>
      <c r="K117" s="50">
        <v>621</v>
      </c>
      <c r="L117" s="42" t="s">
        <v>93</v>
      </c>
      <c r="M117" s="43">
        <v>6232000</v>
      </c>
      <c r="N117" s="44">
        <v>6676000</v>
      </c>
      <c r="O117" s="45">
        <v>0</v>
      </c>
      <c r="P117" s="45">
        <v>0</v>
      </c>
      <c r="Q117" s="43">
        <v>0</v>
      </c>
      <c r="R117" s="46"/>
      <c r="S117" s="47">
        <v>7000000</v>
      </c>
      <c r="T117" s="44">
        <v>0</v>
      </c>
      <c r="U117" s="48">
        <v>7000000</v>
      </c>
    </row>
    <row r="118" spans="1:21">
      <c r="A118" s="50">
        <v>630</v>
      </c>
      <c r="B118" s="42" t="s">
        <v>94</v>
      </c>
      <c r="C118" s="43">
        <v>97892000</v>
      </c>
      <c r="D118" s="43">
        <v>25817000</v>
      </c>
      <c r="E118" s="44">
        <v>53615000</v>
      </c>
      <c r="F118" s="42">
        <v>177324000</v>
      </c>
      <c r="G118" s="43">
        <v>72457000</v>
      </c>
      <c r="H118" s="43">
        <v>20142000</v>
      </c>
      <c r="I118" s="43">
        <v>31707000</v>
      </c>
      <c r="J118" s="42">
        <v>124306000</v>
      </c>
      <c r="K118" s="50">
        <v>630</v>
      </c>
      <c r="L118" s="42" t="s">
        <v>94</v>
      </c>
      <c r="M118" s="43">
        <v>89694000</v>
      </c>
      <c r="N118" s="44">
        <v>120053000</v>
      </c>
      <c r="O118" s="45">
        <v>0</v>
      </c>
      <c r="P118" s="45">
        <v>0</v>
      </c>
      <c r="Q118" s="43">
        <v>0</v>
      </c>
      <c r="R118" s="46"/>
      <c r="S118" s="47">
        <v>124306000</v>
      </c>
      <c r="T118" s="44">
        <v>0</v>
      </c>
      <c r="U118" s="48">
        <v>124306000</v>
      </c>
    </row>
    <row r="119" spans="1:21">
      <c r="A119" s="50">
        <v>640</v>
      </c>
      <c r="B119" s="42" t="s">
        <v>95</v>
      </c>
      <c r="C119" s="43">
        <v>3356000</v>
      </c>
      <c r="D119" s="43">
        <v>893000</v>
      </c>
      <c r="E119" s="44">
        <v>2000000</v>
      </c>
      <c r="F119" s="42">
        <v>6249000</v>
      </c>
      <c r="G119" s="43">
        <v>2524000</v>
      </c>
      <c r="H119" s="43">
        <v>707000</v>
      </c>
      <c r="I119" s="43">
        <v>1284000</v>
      </c>
      <c r="J119" s="42">
        <v>4515000</v>
      </c>
      <c r="K119" s="50">
        <v>640</v>
      </c>
      <c r="L119" s="42" t="s">
        <v>95</v>
      </c>
      <c r="M119" s="43">
        <v>4419000</v>
      </c>
      <c r="N119" s="44">
        <v>4424000</v>
      </c>
      <c r="O119" s="45">
        <v>0</v>
      </c>
      <c r="P119" s="45">
        <v>0</v>
      </c>
      <c r="Q119" s="43">
        <v>0</v>
      </c>
      <c r="R119" s="46"/>
      <c r="S119" s="47">
        <v>4515000</v>
      </c>
      <c r="T119" s="44">
        <v>0</v>
      </c>
      <c r="U119" s="48">
        <v>4515000</v>
      </c>
    </row>
    <row r="120" spans="1:21">
      <c r="A120" s="50">
        <v>650</v>
      </c>
      <c r="B120" s="42" t="s">
        <v>96</v>
      </c>
      <c r="C120" s="43">
        <v>10914000</v>
      </c>
      <c r="D120" s="43">
        <v>3067000</v>
      </c>
      <c r="E120" s="44">
        <v>5995000</v>
      </c>
      <c r="F120" s="42">
        <v>19976000</v>
      </c>
      <c r="G120" s="43">
        <v>9756000</v>
      </c>
      <c r="H120" s="43">
        <v>2809000</v>
      </c>
      <c r="I120" s="43">
        <v>4997000</v>
      </c>
      <c r="J120" s="42">
        <v>17562000</v>
      </c>
      <c r="K120" s="50">
        <v>650</v>
      </c>
      <c r="L120" s="42" t="s">
        <v>96</v>
      </c>
      <c r="M120" s="43">
        <v>16936000</v>
      </c>
      <c r="N120" s="44">
        <v>17435000</v>
      </c>
      <c r="O120" s="45">
        <v>0</v>
      </c>
      <c r="P120" s="45">
        <v>0</v>
      </c>
      <c r="Q120" s="43">
        <v>0</v>
      </c>
      <c r="R120" s="46"/>
      <c r="S120" s="47">
        <v>17562000</v>
      </c>
      <c r="T120" s="44">
        <v>125000</v>
      </c>
      <c r="U120" s="48">
        <v>17687000</v>
      </c>
    </row>
    <row r="121" spans="1:21">
      <c r="A121" s="50">
        <v>660</v>
      </c>
      <c r="B121" s="42" t="s">
        <v>97</v>
      </c>
      <c r="C121" s="43">
        <v>12079000</v>
      </c>
      <c r="D121" s="43">
        <v>3360000</v>
      </c>
      <c r="E121" s="44">
        <v>6726000</v>
      </c>
      <c r="F121" s="42">
        <v>22165000</v>
      </c>
      <c r="G121" s="43">
        <v>9128000</v>
      </c>
      <c r="H121" s="43">
        <v>2717000</v>
      </c>
      <c r="I121" s="43">
        <v>4112000</v>
      </c>
      <c r="J121" s="42">
        <v>15957000</v>
      </c>
      <c r="K121" s="50">
        <v>660</v>
      </c>
      <c r="L121" s="42" t="s">
        <v>97</v>
      </c>
      <c r="M121" s="43">
        <v>14037000</v>
      </c>
      <c r="N121" s="44">
        <v>16567000</v>
      </c>
      <c r="O121" s="45">
        <v>610000</v>
      </c>
      <c r="P121" s="45">
        <v>0</v>
      </c>
      <c r="Q121" s="43">
        <v>610000</v>
      </c>
      <c r="R121" s="46"/>
      <c r="S121" s="47">
        <v>16567000</v>
      </c>
      <c r="T121" s="44">
        <v>236000</v>
      </c>
      <c r="U121" s="48">
        <v>16803000</v>
      </c>
    </row>
    <row r="122" spans="1:21">
      <c r="A122" s="50">
        <v>661</v>
      </c>
      <c r="B122" s="42" t="s">
        <v>98</v>
      </c>
      <c r="C122" s="43">
        <v>4702000</v>
      </c>
      <c r="D122" s="43">
        <v>1423000</v>
      </c>
      <c r="E122" s="44">
        <v>2361000</v>
      </c>
      <c r="F122" s="42">
        <v>8486000</v>
      </c>
      <c r="G122" s="43">
        <v>3553000</v>
      </c>
      <c r="H122" s="43">
        <v>1151000</v>
      </c>
      <c r="I122" s="43">
        <v>1444000</v>
      </c>
      <c r="J122" s="42">
        <v>6148000</v>
      </c>
      <c r="K122" s="50">
        <v>661</v>
      </c>
      <c r="L122" s="42" t="s">
        <v>98</v>
      </c>
      <c r="M122" s="43">
        <v>4896000</v>
      </c>
      <c r="N122" s="44">
        <v>6233000</v>
      </c>
      <c r="O122" s="45">
        <v>85000</v>
      </c>
      <c r="P122" s="45">
        <v>0</v>
      </c>
      <c r="Q122" s="43">
        <v>85000</v>
      </c>
      <c r="R122" s="46"/>
      <c r="S122" s="47">
        <v>6233000</v>
      </c>
      <c r="T122" s="44">
        <v>92000</v>
      </c>
      <c r="U122" s="48">
        <v>6325000</v>
      </c>
    </row>
    <row r="123" spans="1:21">
      <c r="A123" s="50">
        <v>670</v>
      </c>
      <c r="B123" s="42" t="s">
        <v>99</v>
      </c>
      <c r="C123" s="43">
        <v>11068000</v>
      </c>
      <c r="D123" s="43">
        <v>3177000</v>
      </c>
      <c r="E123" s="44">
        <v>6314000</v>
      </c>
      <c r="F123" s="42">
        <v>20559000</v>
      </c>
      <c r="G123" s="43">
        <v>9412000</v>
      </c>
      <c r="H123" s="43">
        <v>2808000</v>
      </c>
      <c r="I123" s="43">
        <v>4888000</v>
      </c>
      <c r="J123" s="42">
        <v>17108000</v>
      </c>
      <c r="K123" s="50">
        <v>670</v>
      </c>
      <c r="L123" s="42" t="s">
        <v>99</v>
      </c>
      <c r="M123" s="43">
        <v>14382000</v>
      </c>
      <c r="N123" s="44">
        <v>17306000</v>
      </c>
      <c r="O123" s="45">
        <v>198000</v>
      </c>
      <c r="P123" s="45">
        <v>0</v>
      </c>
      <c r="Q123" s="43">
        <v>198000</v>
      </c>
      <c r="R123" s="46"/>
      <c r="S123" s="47">
        <v>17306000</v>
      </c>
      <c r="T123" s="44">
        <v>243000</v>
      </c>
      <c r="U123" s="48">
        <v>17549000</v>
      </c>
    </row>
    <row r="124" spans="1:21">
      <c r="A124" s="50">
        <v>680</v>
      </c>
      <c r="B124" s="42" t="s">
        <v>100</v>
      </c>
      <c r="C124" s="43">
        <v>3920000</v>
      </c>
      <c r="D124" s="43">
        <v>1113000</v>
      </c>
      <c r="E124" s="44">
        <v>2220000</v>
      </c>
      <c r="F124" s="42">
        <v>7253000</v>
      </c>
      <c r="G124" s="43">
        <v>3214000</v>
      </c>
      <c r="H124" s="43">
        <v>955000</v>
      </c>
      <c r="I124" s="43">
        <v>1612000</v>
      </c>
      <c r="J124" s="42">
        <v>5781000</v>
      </c>
      <c r="K124" s="50">
        <v>680</v>
      </c>
      <c r="L124" s="42" t="s">
        <v>100</v>
      </c>
      <c r="M124" s="43">
        <v>5246000</v>
      </c>
      <c r="N124" s="44">
        <v>5716000</v>
      </c>
      <c r="O124" s="45">
        <v>0</v>
      </c>
      <c r="P124" s="45">
        <v>0</v>
      </c>
      <c r="Q124" s="43">
        <v>0</v>
      </c>
      <c r="R124" s="46"/>
      <c r="S124" s="47">
        <v>5781000</v>
      </c>
      <c r="T124" s="44">
        <v>18000</v>
      </c>
      <c r="U124" s="48">
        <v>5799000</v>
      </c>
    </row>
    <row r="125" spans="1:21">
      <c r="A125" s="50">
        <v>690</v>
      </c>
      <c r="B125" s="42" t="s">
        <v>101</v>
      </c>
      <c r="C125" s="43">
        <v>2562000</v>
      </c>
      <c r="D125" s="43">
        <v>721000</v>
      </c>
      <c r="E125" s="44">
        <v>1503000</v>
      </c>
      <c r="F125" s="42">
        <v>4786000</v>
      </c>
      <c r="G125" s="43">
        <v>2066000</v>
      </c>
      <c r="H125" s="43">
        <v>610000</v>
      </c>
      <c r="I125" s="43">
        <v>1076000</v>
      </c>
      <c r="J125" s="42">
        <v>3752000</v>
      </c>
      <c r="K125" s="50">
        <v>690</v>
      </c>
      <c r="L125" s="42" t="s">
        <v>101</v>
      </c>
      <c r="M125" s="43">
        <v>3482000</v>
      </c>
      <c r="N125" s="44">
        <v>3529000</v>
      </c>
      <c r="O125" s="45">
        <v>0</v>
      </c>
      <c r="P125" s="45">
        <v>0</v>
      </c>
      <c r="Q125" s="43">
        <v>0</v>
      </c>
      <c r="R125" s="46"/>
      <c r="S125" s="47">
        <v>3752000</v>
      </c>
      <c r="T125" s="44">
        <v>0</v>
      </c>
      <c r="U125" s="48">
        <v>3752000</v>
      </c>
    </row>
    <row r="126" spans="1:21">
      <c r="A126" s="50">
        <v>700</v>
      </c>
      <c r="B126" s="42" t="s">
        <v>102</v>
      </c>
      <c r="C126" s="43">
        <v>8403000</v>
      </c>
      <c r="D126" s="43">
        <v>2469000</v>
      </c>
      <c r="E126" s="44">
        <v>4752000</v>
      </c>
      <c r="F126" s="42">
        <v>15624000</v>
      </c>
      <c r="G126" s="43">
        <v>6941000</v>
      </c>
      <c r="H126" s="43">
        <v>2143000</v>
      </c>
      <c r="I126" s="43">
        <v>3493000</v>
      </c>
      <c r="J126" s="42">
        <v>12577000</v>
      </c>
      <c r="K126" s="50">
        <v>700</v>
      </c>
      <c r="L126" s="42" t="s">
        <v>102</v>
      </c>
      <c r="M126" s="43">
        <v>12169000</v>
      </c>
      <c r="N126" s="44">
        <v>12839000</v>
      </c>
      <c r="O126" s="45">
        <v>262000</v>
      </c>
      <c r="P126" s="45">
        <v>0</v>
      </c>
      <c r="Q126" s="43">
        <v>262000</v>
      </c>
      <c r="R126" s="46"/>
      <c r="S126" s="47">
        <v>12839000</v>
      </c>
      <c r="T126" s="44">
        <v>179000</v>
      </c>
      <c r="U126" s="48">
        <v>13018000</v>
      </c>
    </row>
    <row r="127" spans="1:21">
      <c r="A127" s="50">
        <v>710</v>
      </c>
      <c r="B127" s="42" t="s">
        <v>103</v>
      </c>
      <c r="C127" s="43">
        <v>36277000</v>
      </c>
      <c r="D127" s="43">
        <v>9505000</v>
      </c>
      <c r="E127" s="44">
        <v>17544000</v>
      </c>
      <c r="F127" s="42">
        <v>63326000</v>
      </c>
      <c r="G127" s="43">
        <v>25050000</v>
      </c>
      <c r="H127" s="43">
        <v>7000000</v>
      </c>
      <c r="I127" s="43">
        <v>7874000</v>
      </c>
      <c r="J127" s="42">
        <v>39924000</v>
      </c>
      <c r="K127" s="50">
        <v>710</v>
      </c>
      <c r="L127" s="42" t="s">
        <v>103</v>
      </c>
      <c r="M127" s="43">
        <v>30915000</v>
      </c>
      <c r="N127" s="44">
        <v>38625000</v>
      </c>
      <c r="O127" s="45">
        <v>0</v>
      </c>
      <c r="P127" s="45">
        <v>0</v>
      </c>
      <c r="Q127" s="43">
        <v>0</v>
      </c>
      <c r="R127" s="46"/>
      <c r="S127" s="47">
        <v>39924000</v>
      </c>
      <c r="T127" s="44">
        <v>0</v>
      </c>
      <c r="U127" s="48">
        <v>39924000</v>
      </c>
    </row>
    <row r="128" spans="1:21">
      <c r="A128" s="50">
        <v>720</v>
      </c>
      <c r="B128" s="42" t="s">
        <v>104</v>
      </c>
      <c r="C128" s="43">
        <v>13876000</v>
      </c>
      <c r="D128" s="43">
        <v>4103000</v>
      </c>
      <c r="E128" s="44">
        <v>7862000</v>
      </c>
      <c r="F128" s="42">
        <v>25841000</v>
      </c>
      <c r="G128" s="43">
        <v>11143000</v>
      </c>
      <c r="H128" s="43">
        <v>3503000</v>
      </c>
      <c r="I128" s="43">
        <v>5416000</v>
      </c>
      <c r="J128" s="42">
        <v>20062000</v>
      </c>
      <c r="K128" s="50">
        <v>720</v>
      </c>
      <c r="L128" s="42" t="s">
        <v>104</v>
      </c>
      <c r="M128" s="43">
        <v>16346000</v>
      </c>
      <c r="N128" s="44">
        <v>19596000</v>
      </c>
      <c r="O128" s="45">
        <v>0</v>
      </c>
      <c r="P128" s="45">
        <v>0</v>
      </c>
      <c r="Q128" s="43">
        <v>0</v>
      </c>
      <c r="R128" s="46"/>
      <c r="S128" s="47">
        <v>20062000</v>
      </c>
      <c r="T128" s="44">
        <v>0</v>
      </c>
      <c r="U128" s="48">
        <v>20062000</v>
      </c>
    </row>
    <row r="129" spans="1:21">
      <c r="A129" s="50">
        <v>721</v>
      </c>
      <c r="B129" s="42" t="s">
        <v>105</v>
      </c>
      <c r="C129" s="43">
        <v>2649000</v>
      </c>
      <c r="D129" s="43">
        <v>863000</v>
      </c>
      <c r="E129" s="44">
        <v>1149000</v>
      </c>
      <c r="F129" s="42">
        <v>4661000</v>
      </c>
      <c r="G129" s="43">
        <v>2127000</v>
      </c>
      <c r="H129" s="43">
        <v>737000</v>
      </c>
      <c r="I129" s="43">
        <v>792000</v>
      </c>
      <c r="J129" s="42">
        <v>3656000</v>
      </c>
      <c r="K129" s="50">
        <v>721</v>
      </c>
      <c r="L129" s="42" t="s">
        <v>105</v>
      </c>
      <c r="M129" s="43">
        <v>2746000</v>
      </c>
      <c r="N129" s="44">
        <v>3318000</v>
      </c>
      <c r="O129" s="45">
        <v>0</v>
      </c>
      <c r="P129" s="45">
        <v>0</v>
      </c>
      <c r="Q129" s="43">
        <v>0</v>
      </c>
      <c r="R129" s="46"/>
      <c r="S129" s="47">
        <v>3656000</v>
      </c>
      <c r="T129" s="44">
        <v>0</v>
      </c>
      <c r="U129" s="48">
        <v>3656000</v>
      </c>
    </row>
    <row r="130" spans="1:21">
      <c r="A130" s="50">
        <v>730</v>
      </c>
      <c r="B130" s="42" t="s">
        <v>106</v>
      </c>
      <c r="C130" s="43">
        <v>23852000</v>
      </c>
      <c r="D130" s="43">
        <v>6348000</v>
      </c>
      <c r="E130" s="44">
        <v>12704000</v>
      </c>
      <c r="F130" s="42">
        <v>42904000</v>
      </c>
      <c r="G130" s="43">
        <v>16122000</v>
      </c>
      <c r="H130" s="43">
        <v>4623000</v>
      </c>
      <c r="I130" s="43">
        <v>6046000</v>
      </c>
      <c r="J130" s="42">
        <v>26791000</v>
      </c>
      <c r="K130" s="50">
        <v>730</v>
      </c>
      <c r="L130" s="42" t="s">
        <v>106</v>
      </c>
      <c r="M130" s="43">
        <v>26855000</v>
      </c>
      <c r="N130" s="44">
        <v>27285000</v>
      </c>
      <c r="O130" s="45">
        <v>494000</v>
      </c>
      <c r="P130" s="45">
        <v>0</v>
      </c>
      <c r="Q130" s="43">
        <v>494000</v>
      </c>
      <c r="R130" s="46"/>
      <c r="S130" s="47">
        <v>27285000</v>
      </c>
      <c r="T130" s="44">
        <v>416000</v>
      </c>
      <c r="U130" s="48">
        <v>27701000</v>
      </c>
    </row>
    <row r="131" spans="1:21">
      <c r="A131" s="50">
        <v>740</v>
      </c>
      <c r="B131" s="42" t="s">
        <v>107</v>
      </c>
      <c r="C131" s="43">
        <v>37891000</v>
      </c>
      <c r="D131" s="43">
        <v>9716000</v>
      </c>
      <c r="E131" s="44">
        <v>18897000</v>
      </c>
      <c r="F131" s="42">
        <v>66504000</v>
      </c>
      <c r="G131" s="43">
        <v>29766000</v>
      </c>
      <c r="H131" s="43">
        <v>7903000</v>
      </c>
      <c r="I131" s="43">
        <v>11899000</v>
      </c>
      <c r="J131" s="42">
        <v>49568000</v>
      </c>
      <c r="K131" s="50">
        <v>740</v>
      </c>
      <c r="L131" s="42" t="s">
        <v>107</v>
      </c>
      <c r="M131" s="43">
        <v>38212000</v>
      </c>
      <c r="N131" s="44">
        <v>47155000</v>
      </c>
      <c r="O131" s="45">
        <v>0</v>
      </c>
      <c r="P131" s="45">
        <v>0</v>
      </c>
      <c r="Q131" s="43">
        <v>0</v>
      </c>
      <c r="R131" s="46"/>
      <c r="S131" s="47">
        <v>49568000</v>
      </c>
      <c r="T131" s="44">
        <v>0</v>
      </c>
      <c r="U131" s="48">
        <v>49568000</v>
      </c>
    </row>
    <row r="132" spans="1:21">
      <c r="A132" s="50">
        <v>750</v>
      </c>
      <c r="B132" s="42" t="s">
        <v>108</v>
      </c>
      <c r="C132" s="43">
        <v>127533000</v>
      </c>
      <c r="D132" s="43">
        <v>31397000</v>
      </c>
      <c r="E132" s="44">
        <v>66879000</v>
      </c>
      <c r="F132" s="42">
        <v>225809000</v>
      </c>
      <c r="G132" s="43">
        <v>94052000</v>
      </c>
      <c r="H132" s="43">
        <v>24176000</v>
      </c>
      <c r="I132" s="43">
        <v>37106000</v>
      </c>
      <c r="J132" s="42">
        <v>155334000</v>
      </c>
      <c r="K132" s="50">
        <v>750</v>
      </c>
      <c r="L132" s="42" t="s">
        <v>108</v>
      </c>
      <c r="M132" s="43">
        <v>102944000</v>
      </c>
      <c r="N132" s="44">
        <v>148671000</v>
      </c>
      <c r="O132" s="45">
        <v>0</v>
      </c>
      <c r="P132" s="45">
        <v>0</v>
      </c>
      <c r="Q132" s="43">
        <v>0</v>
      </c>
      <c r="R132" s="46"/>
      <c r="S132" s="47">
        <v>155334000</v>
      </c>
      <c r="T132" s="44">
        <v>0</v>
      </c>
      <c r="U132" s="48">
        <v>155334000</v>
      </c>
    </row>
    <row r="133" spans="1:21">
      <c r="A133" s="50">
        <v>751</v>
      </c>
      <c r="B133" s="42" t="s">
        <v>109</v>
      </c>
      <c r="C133" s="43">
        <v>24825000</v>
      </c>
      <c r="D133" s="43">
        <v>7404000</v>
      </c>
      <c r="E133" s="44">
        <v>10510000</v>
      </c>
      <c r="F133" s="42">
        <v>42739000</v>
      </c>
      <c r="G133" s="43">
        <v>18308000</v>
      </c>
      <c r="H133" s="43">
        <v>5701000</v>
      </c>
      <c r="I133" s="43">
        <v>5831000</v>
      </c>
      <c r="J133" s="42">
        <v>29840000</v>
      </c>
      <c r="K133" s="50">
        <v>751</v>
      </c>
      <c r="L133" s="42" t="s">
        <v>109</v>
      </c>
      <c r="M133" s="43">
        <v>20991000</v>
      </c>
      <c r="N133" s="44">
        <v>28115000</v>
      </c>
      <c r="O133" s="45">
        <v>0</v>
      </c>
      <c r="P133" s="45">
        <v>0</v>
      </c>
      <c r="Q133" s="43">
        <v>0</v>
      </c>
      <c r="R133" s="46"/>
      <c r="S133" s="47">
        <v>29840000</v>
      </c>
      <c r="T133" s="44">
        <v>0</v>
      </c>
      <c r="U133" s="48">
        <v>29840000</v>
      </c>
    </row>
    <row r="134" spans="1:21" ht="15.75">
      <c r="A134" s="54" t="s">
        <v>147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19"/>
      <c r="L134" s="19"/>
      <c r="M134" s="54" t="s">
        <v>147</v>
      </c>
      <c r="N134" s="54"/>
      <c r="O134" s="54"/>
      <c r="P134" s="54"/>
      <c r="Q134" s="54"/>
      <c r="R134" s="54"/>
      <c r="S134" s="54"/>
      <c r="T134" s="54"/>
      <c r="U134" s="54"/>
    </row>
    <row r="135" spans="1:21" ht="15.75">
      <c r="A135" s="54" t="s">
        <v>148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19"/>
      <c r="L135" s="19"/>
      <c r="M135" s="54" t="s">
        <v>148</v>
      </c>
      <c r="N135" s="54"/>
      <c r="O135" s="54"/>
      <c r="P135" s="54"/>
      <c r="Q135" s="54"/>
      <c r="R135" s="54"/>
      <c r="S135" s="54"/>
      <c r="T135" s="54"/>
      <c r="U135" s="54"/>
    </row>
    <row r="136" spans="1:21" ht="15.75">
      <c r="A136" s="54" t="s">
        <v>149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19"/>
      <c r="L136" s="19"/>
      <c r="M136" s="54" t="s">
        <v>149</v>
      </c>
      <c r="N136" s="54"/>
      <c r="O136" s="54"/>
      <c r="P136" s="54"/>
      <c r="Q136" s="54"/>
      <c r="R136" s="54"/>
      <c r="S136" s="54"/>
      <c r="T136" s="54"/>
      <c r="U136" s="54"/>
    </row>
    <row r="137" spans="1:21">
      <c r="A137" s="20"/>
      <c r="B137" s="33"/>
      <c r="C137" s="55" t="s">
        <v>150</v>
      </c>
      <c r="D137" s="55"/>
      <c r="E137" s="55"/>
      <c r="F137" s="56"/>
      <c r="G137" s="53" t="s">
        <v>151</v>
      </c>
      <c r="H137" s="53"/>
      <c r="I137" s="53"/>
      <c r="J137" s="53"/>
      <c r="K137" s="41"/>
      <c r="L137" s="41"/>
      <c r="M137" s="32"/>
      <c r="N137" s="32"/>
      <c r="O137" s="32"/>
      <c r="P137" s="32"/>
      <c r="Q137" s="32"/>
      <c r="R137" s="32"/>
      <c r="S137" s="32"/>
      <c r="T137" s="32"/>
      <c r="U137" s="32"/>
    </row>
    <row r="138" spans="1:21">
      <c r="A138" s="20"/>
      <c r="B138" s="33"/>
      <c r="C138" s="25"/>
      <c r="D138" s="25"/>
      <c r="E138" s="25"/>
      <c r="F138" s="26"/>
      <c r="G138" s="53"/>
      <c r="H138" s="53"/>
      <c r="I138" s="53"/>
      <c r="J138" s="53"/>
      <c r="K138" s="41"/>
      <c r="L138" s="41"/>
      <c r="M138" s="32"/>
      <c r="N138" s="32"/>
      <c r="O138" s="32"/>
      <c r="P138" s="32"/>
      <c r="Q138" s="32"/>
      <c r="R138" s="32"/>
      <c r="S138" s="32"/>
      <c r="T138" s="32"/>
      <c r="U138" s="32"/>
    </row>
    <row r="139" spans="1:21">
      <c r="A139" s="20"/>
      <c r="B139" s="33"/>
      <c r="C139" s="25"/>
      <c r="D139" s="25"/>
      <c r="E139" s="25"/>
      <c r="F139" s="26"/>
      <c r="G139" s="25"/>
      <c r="H139" s="27"/>
      <c r="I139" s="27"/>
      <c r="J139" s="27"/>
      <c r="K139" s="41"/>
      <c r="L139" s="41"/>
      <c r="M139" s="32"/>
      <c r="N139" s="32"/>
      <c r="O139" s="32"/>
      <c r="P139" s="32"/>
      <c r="Q139" s="32"/>
      <c r="R139" s="32"/>
      <c r="S139" s="32"/>
      <c r="T139" s="32"/>
      <c r="U139" s="32"/>
    </row>
    <row r="140" spans="1:21">
      <c r="A140" s="32"/>
      <c r="B140" s="32"/>
      <c r="C140" s="3"/>
      <c r="D140" s="4"/>
      <c r="E140" s="5" t="s">
        <v>139</v>
      </c>
      <c r="F140" s="8"/>
      <c r="G140" s="4"/>
      <c r="H140" s="4"/>
      <c r="I140" s="5" t="s">
        <v>139</v>
      </c>
      <c r="J140" s="16"/>
      <c r="K140" s="5"/>
      <c r="L140" s="5"/>
      <c r="M140" s="32"/>
      <c r="N140" s="32"/>
      <c r="O140" s="32"/>
      <c r="P140" s="32"/>
      <c r="Q140" s="32"/>
      <c r="R140" s="32"/>
      <c r="S140" s="32"/>
      <c r="T140" s="32"/>
      <c r="U140" s="32"/>
    </row>
    <row r="141" spans="1:21">
      <c r="A141" s="32"/>
      <c r="B141" s="32"/>
      <c r="C141" s="5"/>
      <c r="D141" s="5" t="s">
        <v>140</v>
      </c>
      <c r="E141" s="5" t="s">
        <v>141</v>
      </c>
      <c r="F141" s="13" t="s">
        <v>144</v>
      </c>
      <c r="G141" s="5"/>
      <c r="H141" s="5" t="s">
        <v>140</v>
      </c>
      <c r="I141" s="5" t="s">
        <v>145</v>
      </c>
      <c r="J141" s="16" t="s">
        <v>144</v>
      </c>
      <c r="K141" s="5"/>
      <c r="L141" s="5"/>
      <c r="M141" s="32"/>
      <c r="N141" s="32"/>
      <c r="O141" s="32"/>
      <c r="P141" s="32"/>
      <c r="Q141" s="32"/>
      <c r="R141" s="32"/>
      <c r="S141" s="32"/>
      <c r="T141" s="32"/>
      <c r="U141" s="32"/>
    </row>
    <row r="142" spans="1:21">
      <c r="A142" s="1"/>
      <c r="B142" s="22" t="s">
        <v>0</v>
      </c>
      <c r="C142" s="5" t="s">
        <v>142</v>
      </c>
      <c r="D142" s="5" t="s">
        <v>143</v>
      </c>
      <c r="E142" s="5" t="s">
        <v>143</v>
      </c>
      <c r="F142" s="13"/>
      <c r="G142" s="5" t="s">
        <v>142</v>
      </c>
      <c r="H142" s="5" t="s">
        <v>143</v>
      </c>
      <c r="I142" s="5" t="s">
        <v>146</v>
      </c>
      <c r="J142" s="16"/>
      <c r="K142" s="1"/>
      <c r="L142" s="22" t="s">
        <v>0</v>
      </c>
      <c r="M142" s="21" t="s">
        <v>152</v>
      </c>
      <c r="N142" s="5" t="s">
        <v>152</v>
      </c>
      <c r="O142" s="5"/>
      <c r="P142" s="5"/>
      <c r="Q142" s="5"/>
    </row>
    <row r="143" spans="1:21">
      <c r="A143" s="1"/>
      <c r="B143" s="22"/>
      <c r="C143" s="6"/>
      <c r="D143" s="6"/>
      <c r="E143" s="6"/>
      <c r="F143" s="14"/>
      <c r="G143" s="6">
        <f>[1]Assumptions!$D$14</f>
        <v>0.7</v>
      </c>
      <c r="H143" s="6">
        <f>[1]Assumptions!$D$15</f>
        <v>0.75</v>
      </c>
      <c r="I143" s="6">
        <f>[1]Assumptions!$D$16</f>
        <v>0.5</v>
      </c>
      <c r="J143" s="17"/>
      <c r="K143" s="1"/>
      <c r="L143" s="22"/>
      <c r="M143" s="28" t="s">
        <v>153</v>
      </c>
      <c r="N143" s="23" t="s">
        <v>154</v>
      </c>
      <c r="O143" s="23"/>
      <c r="P143" s="29" t="s">
        <v>153</v>
      </c>
      <c r="Q143" s="29" t="s">
        <v>155</v>
      </c>
      <c r="S143" s="28" t="s">
        <v>161</v>
      </c>
      <c r="T143" s="28" t="s">
        <v>162</v>
      </c>
      <c r="U143" s="28" t="s">
        <v>163</v>
      </c>
    </row>
    <row r="144" spans="1:21" ht="15.75" thickBot="1">
      <c r="A144" s="2"/>
      <c r="B144" s="22"/>
      <c r="C144" s="7">
        <v>1</v>
      </c>
      <c r="D144" s="7">
        <f t="shared" ref="D144:J144" si="2">C144+1</f>
        <v>2</v>
      </c>
      <c r="E144" s="7">
        <f t="shared" si="2"/>
        <v>3</v>
      </c>
      <c r="F144" s="15">
        <f t="shared" si="2"/>
        <v>4</v>
      </c>
      <c r="G144" s="7">
        <f t="shared" si="2"/>
        <v>5</v>
      </c>
      <c r="H144" s="7">
        <f t="shared" si="2"/>
        <v>6</v>
      </c>
      <c r="I144" s="7">
        <f t="shared" si="2"/>
        <v>7</v>
      </c>
      <c r="J144" s="18">
        <f t="shared" si="2"/>
        <v>8</v>
      </c>
      <c r="K144" s="34"/>
      <c r="L144" s="35"/>
      <c r="M144" s="24" t="s">
        <v>156</v>
      </c>
      <c r="N144" s="24" t="s">
        <v>157</v>
      </c>
      <c r="O144" s="24" t="s">
        <v>158</v>
      </c>
      <c r="P144" s="24" t="s">
        <v>159</v>
      </c>
      <c r="Q144" s="24" t="s">
        <v>160</v>
      </c>
      <c r="R144" s="30"/>
      <c r="S144" s="7" t="s">
        <v>164</v>
      </c>
      <c r="T144" s="24" t="s">
        <v>165</v>
      </c>
      <c r="U144" s="24" t="s">
        <v>164</v>
      </c>
    </row>
    <row r="145" spans="1:21" ht="15.75" thickTop="1">
      <c r="A145" s="2"/>
      <c r="B145" s="22"/>
      <c r="C145" s="36"/>
      <c r="D145" s="36"/>
      <c r="E145" s="36"/>
      <c r="F145" s="37"/>
      <c r="G145" s="36"/>
      <c r="H145" s="36"/>
      <c r="I145" s="36"/>
      <c r="J145" s="38"/>
      <c r="K145" s="1"/>
      <c r="L145" s="22"/>
    </row>
    <row r="146" spans="1:21">
      <c r="A146" s="39"/>
      <c r="B146" s="40"/>
      <c r="C146" s="10"/>
      <c r="D146" s="10"/>
      <c r="E146" s="1"/>
      <c r="F146" s="8"/>
      <c r="G146" s="10"/>
      <c r="H146" s="10"/>
      <c r="I146" s="10"/>
      <c r="J146" s="8"/>
      <c r="K146" s="39"/>
      <c r="L146" s="40"/>
      <c r="M146" s="10"/>
      <c r="N146" s="1"/>
      <c r="O146" s="12"/>
      <c r="P146" s="12"/>
      <c r="Q146" s="10"/>
      <c r="S146" s="11"/>
      <c r="T146" s="1"/>
      <c r="U146" s="31"/>
    </row>
    <row r="147" spans="1:21">
      <c r="A147" s="50">
        <v>760</v>
      </c>
      <c r="B147" s="42" t="s">
        <v>110</v>
      </c>
      <c r="C147" s="43">
        <v>9322000</v>
      </c>
      <c r="D147" s="43">
        <v>3097000</v>
      </c>
      <c r="E147" s="44">
        <v>5207000</v>
      </c>
      <c r="F147" s="42">
        <v>17626000</v>
      </c>
      <c r="G147" s="43">
        <v>8031000</v>
      </c>
      <c r="H147" s="43">
        <v>2798000</v>
      </c>
      <c r="I147" s="43">
        <v>4072000</v>
      </c>
      <c r="J147" s="42">
        <v>14901000</v>
      </c>
      <c r="K147" s="50">
        <v>760</v>
      </c>
      <c r="L147" s="42" t="s">
        <v>110</v>
      </c>
      <c r="M147" s="43">
        <v>11634000</v>
      </c>
      <c r="N147" s="44">
        <v>14593000</v>
      </c>
      <c r="O147" s="45">
        <v>0</v>
      </c>
      <c r="P147" s="45">
        <v>0</v>
      </c>
      <c r="Q147" s="43">
        <v>0</v>
      </c>
      <c r="R147" s="46"/>
      <c r="S147" s="47">
        <v>14901000</v>
      </c>
      <c r="T147" s="44">
        <v>0</v>
      </c>
      <c r="U147" s="48">
        <v>14901000</v>
      </c>
    </row>
    <row r="148" spans="1:21">
      <c r="A148" s="50">
        <v>761</v>
      </c>
      <c r="B148" s="42" t="s">
        <v>111</v>
      </c>
      <c r="C148" s="43">
        <v>4025000</v>
      </c>
      <c r="D148" s="43">
        <v>1171000</v>
      </c>
      <c r="E148" s="44">
        <v>2101000</v>
      </c>
      <c r="F148" s="42">
        <v>7297000</v>
      </c>
      <c r="G148" s="43">
        <v>3467000</v>
      </c>
      <c r="H148" s="43">
        <v>1058000</v>
      </c>
      <c r="I148" s="43">
        <v>1643000</v>
      </c>
      <c r="J148" s="42">
        <v>6168000</v>
      </c>
      <c r="K148" s="50">
        <v>761</v>
      </c>
      <c r="L148" s="42" t="s">
        <v>111</v>
      </c>
      <c r="M148" s="43">
        <v>5462000</v>
      </c>
      <c r="N148" s="44">
        <v>5786000</v>
      </c>
      <c r="O148" s="45">
        <v>0</v>
      </c>
      <c r="P148" s="45">
        <v>0</v>
      </c>
      <c r="Q148" s="43">
        <v>0</v>
      </c>
      <c r="R148" s="46"/>
      <c r="S148" s="47">
        <v>6168000</v>
      </c>
      <c r="T148" s="44">
        <v>0</v>
      </c>
      <c r="U148" s="48">
        <v>6168000</v>
      </c>
    </row>
    <row r="149" spans="1:21">
      <c r="A149" s="50">
        <v>770</v>
      </c>
      <c r="B149" s="42" t="s">
        <v>112</v>
      </c>
      <c r="C149" s="43">
        <v>7763000</v>
      </c>
      <c r="D149" s="43">
        <v>2237000</v>
      </c>
      <c r="E149" s="44">
        <v>4184000</v>
      </c>
      <c r="F149" s="42">
        <v>14184000</v>
      </c>
      <c r="G149" s="43">
        <v>6332000</v>
      </c>
      <c r="H149" s="43">
        <v>1918000</v>
      </c>
      <c r="I149" s="43">
        <v>2951000</v>
      </c>
      <c r="J149" s="42">
        <v>11201000</v>
      </c>
      <c r="K149" s="50">
        <v>770</v>
      </c>
      <c r="L149" s="42" t="s">
        <v>112</v>
      </c>
      <c r="M149" s="43">
        <v>10331000</v>
      </c>
      <c r="N149" s="44">
        <v>11006000</v>
      </c>
      <c r="O149" s="45">
        <v>0</v>
      </c>
      <c r="P149" s="45">
        <v>0</v>
      </c>
      <c r="Q149" s="43">
        <v>0</v>
      </c>
      <c r="R149" s="46"/>
      <c r="S149" s="47">
        <v>11201000</v>
      </c>
      <c r="T149" s="44">
        <v>0</v>
      </c>
      <c r="U149" s="48">
        <v>11201000</v>
      </c>
    </row>
    <row r="150" spans="1:21">
      <c r="A150" s="50">
        <v>780</v>
      </c>
      <c r="B150" s="42" t="s">
        <v>113</v>
      </c>
      <c r="C150" s="43">
        <v>47216000</v>
      </c>
      <c r="D150" s="43">
        <v>13107000</v>
      </c>
      <c r="E150" s="44">
        <v>25435000</v>
      </c>
      <c r="F150" s="42">
        <v>85758000</v>
      </c>
      <c r="G150" s="43">
        <v>20608000</v>
      </c>
      <c r="H150" s="43">
        <v>7171000</v>
      </c>
      <c r="I150" s="43">
        <v>6359000</v>
      </c>
      <c r="J150" s="42">
        <v>34138000</v>
      </c>
      <c r="K150" s="50">
        <v>780</v>
      </c>
      <c r="L150" s="42" t="s">
        <v>113</v>
      </c>
      <c r="M150" s="43">
        <v>37500000</v>
      </c>
      <c r="N150" s="44">
        <v>33191000</v>
      </c>
      <c r="O150" s="45">
        <v>0</v>
      </c>
      <c r="P150" s="45">
        <v>3362000</v>
      </c>
      <c r="Q150" s="43">
        <v>3362000</v>
      </c>
      <c r="R150" s="46"/>
      <c r="S150" s="47">
        <v>37500000</v>
      </c>
      <c r="T150" s="44">
        <v>532000</v>
      </c>
      <c r="U150" s="48">
        <v>38032000</v>
      </c>
    </row>
    <row r="151" spans="1:21">
      <c r="A151" s="50">
        <v>790</v>
      </c>
      <c r="B151" s="42" t="s">
        <v>114</v>
      </c>
      <c r="C151" s="43">
        <v>162208000</v>
      </c>
      <c r="D151" s="43">
        <v>36482000</v>
      </c>
      <c r="E151" s="44">
        <v>81906000</v>
      </c>
      <c r="F151" s="42">
        <v>280596000</v>
      </c>
      <c r="G151" s="43">
        <v>115322000</v>
      </c>
      <c r="H151" s="43">
        <v>27723000</v>
      </c>
      <c r="I151" s="43">
        <v>38360000</v>
      </c>
      <c r="J151" s="42">
        <v>181405000</v>
      </c>
      <c r="K151" s="50">
        <v>790</v>
      </c>
      <c r="L151" s="42" t="s">
        <v>114</v>
      </c>
      <c r="M151" s="43">
        <v>144122000</v>
      </c>
      <c r="N151" s="44">
        <v>181242000</v>
      </c>
      <c r="O151" s="45">
        <v>0</v>
      </c>
      <c r="P151" s="45">
        <v>0</v>
      </c>
      <c r="Q151" s="43">
        <v>0</v>
      </c>
      <c r="R151" s="46"/>
      <c r="S151" s="47">
        <v>181405000</v>
      </c>
      <c r="T151" s="44">
        <v>2833000</v>
      </c>
      <c r="U151" s="48">
        <v>184238000</v>
      </c>
    </row>
    <row r="152" spans="1:21">
      <c r="A152" s="50">
        <v>791</v>
      </c>
      <c r="B152" s="42" t="s">
        <v>115</v>
      </c>
      <c r="C152" s="43">
        <v>388647000</v>
      </c>
      <c r="D152" s="43">
        <v>111479000</v>
      </c>
      <c r="E152" s="44">
        <v>176044000</v>
      </c>
      <c r="F152" s="42">
        <v>676170000</v>
      </c>
      <c r="G152" s="43">
        <v>276309000</v>
      </c>
      <c r="H152" s="43">
        <v>84715000</v>
      </c>
      <c r="I152" s="43">
        <v>82448000</v>
      </c>
      <c r="J152" s="42">
        <v>443472000</v>
      </c>
      <c r="K152" s="50">
        <v>791</v>
      </c>
      <c r="L152" s="42" t="s">
        <v>115</v>
      </c>
      <c r="M152" s="43">
        <v>371376000</v>
      </c>
      <c r="N152" s="44">
        <v>437860000</v>
      </c>
      <c r="O152" s="45">
        <v>0</v>
      </c>
      <c r="P152" s="45">
        <v>0</v>
      </c>
      <c r="Q152" s="43">
        <v>0</v>
      </c>
      <c r="R152" s="46"/>
      <c r="S152" s="47">
        <v>443472000</v>
      </c>
      <c r="T152" s="44">
        <v>1567000</v>
      </c>
      <c r="U152" s="48">
        <v>445039000</v>
      </c>
    </row>
    <row r="153" spans="1:21">
      <c r="A153" s="50">
        <v>800</v>
      </c>
      <c r="B153" s="42" t="s">
        <v>116</v>
      </c>
      <c r="C153" s="43">
        <v>10530000</v>
      </c>
      <c r="D153" s="43">
        <v>2828000</v>
      </c>
      <c r="E153" s="44">
        <v>5859000</v>
      </c>
      <c r="F153" s="42">
        <v>19217000</v>
      </c>
      <c r="G153" s="43">
        <v>8625000</v>
      </c>
      <c r="H153" s="43">
        <v>2403000</v>
      </c>
      <c r="I153" s="43">
        <v>4218000</v>
      </c>
      <c r="J153" s="42">
        <v>15246000</v>
      </c>
      <c r="K153" s="50">
        <v>800</v>
      </c>
      <c r="L153" s="42" t="s">
        <v>116</v>
      </c>
      <c r="M153" s="43">
        <v>12465000</v>
      </c>
      <c r="N153" s="44">
        <v>14962000</v>
      </c>
      <c r="O153" s="45">
        <v>0</v>
      </c>
      <c r="P153" s="45">
        <v>0</v>
      </c>
      <c r="Q153" s="43">
        <v>0</v>
      </c>
      <c r="R153" s="46"/>
      <c r="S153" s="47">
        <v>15246000</v>
      </c>
      <c r="T153" s="44">
        <v>0</v>
      </c>
      <c r="U153" s="48">
        <v>15246000</v>
      </c>
    </row>
    <row r="154" spans="1:21">
      <c r="A154" s="50">
        <v>810</v>
      </c>
      <c r="B154" s="42" t="s">
        <v>117</v>
      </c>
      <c r="C154" s="43">
        <v>7199000</v>
      </c>
      <c r="D154" s="43">
        <v>1965000</v>
      </c>
      <c r="E154" s="44">
        <v>4102000</v>
      </c>
      <c r="F154" s="42">
        <v>13266000</v>
      </c>
      <c r="G154" s="43">
        <v>6048000</v>
      </c>
      <c r="H154" s="43">
        <v>1708000</v>
      </c>
      <c r="I154" s="43">
        <v>3111000</v>
      </c>
      <c r="J154" s="42">
        <v>10867000</v>
      </c>
      <c r="K154" s="50">
        <v>810</v>
      </c>
      <c r="L154" s="42" t="s">
        <v>117</v>
      </c>
      <c r="M154" s="43">
        <v>10646000</v>
      </c>
      <c r="N154" s="44">
        <v>10499000</v>
      </c>
      <c r="O154" s="45">
        <v>0</v>
      </c>
      <c r="P154" s="45">
        <v>0</v>
      </c>
      <c r="Q154" s="43">
        <v>0</v>
      </c>
      <c r="R154" s="46"/>
      <c r="S154" s="47">
        <v>10867000</v>
      </c>
      <c r="T154" s="44">
        <v>0</v>
      </c>
      <c r="U154" s="48">
        <v>10867000</v>
      </c>
    </row>
    <row r="155" spans="1:21">
      <c r="A155" s="50">
        <v>820</v>
      </c>
      <c r="B155" s="42" t="s">
        <v>118</v>
      </c>
      <c r="C155" s="43">
        <v>35259000</v>
      </c>
      <c r="D155" s="43">
        <v>9243000</v>
      </c>
      <c r="E155" s="44">
        <v>20315000</v>
      </c>
      <c r="F155" s="42">
        <v>64817000</v>
      </c>
      <c r="G155" s="43">
        <v>22702000</v>
      </c>
      <c r="H155" s="43">
        <v>6437000</v>
      </c>
      <c r="I155" s="43">
        <v>8400000</v>
      </c>
      <c r="J155" s="42">
        <v>37539000</v>
      </c>
      <c r="K155" s="50">
        <v>820</v>
      </c>
      <c r="L155" s="42" t="s">
        <v>118</v>
      </c>
      <c r="M155" s="43">
        <v>36256000</v>
      </c>
      <c r="N155" s="44">
        <v>38546000</v>
      </c>
      <c r="O155" s="45">
        <v>1007000</v>
      </c>
      <c r="P155" s="45">
        <v>0</v>
      </c>
      <c r="Q155" s="43">
        <v>1007000</v>
      </c>
      <c r="R155" s="46"/>
      <c r="S155" s="47">
        <v>38546000</v>
      </c>
      <c r="T155" s="44">
        <v>586000</v>
      </c>
      <c r="U155" s="48">
        <v>39132000</v>
      </c>
    </row>
    <row r="156" spans="1:21">
      <c r="A156" s="50">
        <v>821</v>
      </c>
      <c r="B156" s="42" t="s">
        <v>119</v>
      </c>
      <c r="C156" s="43">
        <v>12922000</v>
      </c>
      <c r="D156" s="43">
        <v>3367000</v>
      </c>
      <c r="E156" s="44">
        <v>6148000</v>
      </c>
      <c r="F156" s="42">
        <v>22437000</v>
      </c>
      <c r="G156" s="43">
        <v>8320000</v>
      </c>
      <c r="H156" s="43">
        <v>2345000</v>
      </c>
      <c r="I156" s="43">
        <v>2542000</v>
      </c>
      <c r="J156" s="42">
        <v>13207000</v>
      </c>
      <c r="K156" s="50">
        <v>821</v>
      </c>
      <c r="L156" s="42" t="s">
        <v>119</v>
      </c>
      <c r="M156" s="43">
        <v>11047000</v>
      </c>
      <c r="N156" s="44">
        <v>13476000</v>
      </c>
      <c r="O156" s="45">
        <v>269000</v>
      </c>
      <c r="P156" s="45">
        <v>0</v>
      </c>
      <c r="Q156" s="43">
        <v>269000</v>
      </c>
      <c r="R156" s="46"/>
      <c r="S156" s="47">
        <v>13476000</v>
      </c>
      <c r="T156" s="44">
        <v>215000</v>
      </c>
      <c r="U156" s="48">
        <v>13691000</v>
      </c>
    </row>
    <row r="157" spans="1:21">
      <c r="A157" s="50">
        <v>822</v>
      </c>
      <c r="B157" s="42" t="s">
        <v>120</v>
      </c>
      <c r="C157" s="43">
        <v>22853000</v>
      </c>
      <c r="D157" s="43">
        <v>5980000</v>
      </c>
      <c r="E157" s="44">
        <v>10686000</v>
      </c>
      <c r="F157" s="42">
        <v>39519000</v>
      </c>
      <c r="G157" s="43">
        <v>14715000</v>
      </c>
      <c r="H157" s="43">
        <v>4165000</v>
      </c>
      <c r="I157" s="43">
        <v>4418000</v>
      </c>
      <c r="J157" s="42">
        <v>23298000</v>
      </c>
      <c r="K157" s="50">
        <v>822</v>
      </c>
      <c r="L157" s="42" t="s">
        <v>120</v>
      </c>
      <c r="M157" s="43">
        <v>18605000</v>
      </c>
      <c r="N157" s="44">
        <v>22888000</v>
      </c>
      <c r="O157" s="45">
        <v>0</v>
      </c>
      <c r="P157" s="45">
        <v>0</v>
      </c>
      <c r="Q157" s="43">
        <v>0</v>
      </c>
      <c r="R157" s="46"/>
      <c r="S157" s="47">
        <v>23298000</v>
      </c>
      <c r="T157" s="44">
        <v>0</v>
      </c>
      <c r="U157" s="48">
        <v>23298000</v>
      </c>
    </row>
    <row r="158" spans="1:21">
      <c r="A158" s="50">
        <v>830</v>
      </c>
      <c r="B158" s="42" t="s">
        <v>121</v>
      </c>
      <c r="C158" s="43">
        <v>92255000</v>
      </c>
      <c r="D158" s="43">
        <v>22460000</v>
      </c>
      <c r="E158" s="44">
        <v>47808000</v>
      </c>
      <c r="F158" s="42">
        <v>162523000</v>
      </c>
      <c r="G158" s="43">
        <v>69806000</v>
      </c>
      <c r="H158" s="43">
        <v>17452000</v>
      </c>
      <c r="I158" s="43">
        <v>28472000</v>
      </c>
      <c r="J158" s="42">
        <v>115730000</v>
      </c>
      <c r="K158" s="50">
        <v>830</v>
      </c>
      <c r="L158" s="42" t="s">
        <v>121</v>
      </c>
      <c r="M158" s="43">
        <v>88229000</v>
      </c>
      <c r="N158" s="44">
        <v>111810000</v>
      </c>
      <c r="O158" s="45">
        <v>0</v>
      </c>
      <c r="P158" s="45">
        <v>0</v>
      </c>
      <c r="Q158" s="43">
        <v>0</v>
      </c>
      <c r="R158" s="46"/>
      <c r="S158" s="47">
        <v>115730000</v>
      </c>
      <c r="T158" s="44">
        <v>0</v>
      </c>
      <c r="U158" s="48">
        <v>115730000</v>
      </c>
    </row>
    <row r="159" spans="1:21">
      <c r="A159" s="50">
        <v>840</v>
      </c>
      <c r="B159" s="42" t="s">
        <v>122</v>
      </c>
      <c r="C159" s="43">
        <v>37251000</v>
      </c>
      <c r="D159" s="43">
        <v>10386000</v>
      </c>
      <c r="E159" s="44">
        <v>21154000</v>
      </c>
      <c r="F159" s="42">
        <v>68791000</v>
      </c>
      <c r="G159" s="43">
        <v>31561000</v>
      </c>
      <c r="H159" s="43">
        <v>9117000</v>
      </c>
      <c r="I159" s="43">
        <v>16253000</v>
      </c>
      <c r="J159" s="42">
        <v>56931000</v>
      </c>
      <c r="K159" s="50">
        <v>840</v>
      </c>
      <c r="L159" s="42" t="s">
        <v>122</v>
      </c>
      <c r="M159" s="43">
        <v>48606000</v>
      </c>
      <c r="N159" s="44">
        <v>56390000</v>
      </c>
      <c r="O159" s="45">
        <v>0</v>
      </c>
      <c r="P159" s="45">
        <v>0</v>
      </c>
      <c r="Q159" s="43">
        <v>0</v>
      </c>
      <c r="R159" s="46"/>
      <c r="S159" s="47">
        <v>56931000</v>
      </c>
      <c r="T159" s="44">
        <v>274000</v>
      </c>
      <c r="U159" s="48">
        <v>57205000</v>
      </c>
    </row>
    <row r="160" spans="1:21">
      <c r="A160" s="50">
        <v>850</v>
      </c>
      <c r="B160" s="42" t="s">
        <v>123</v>
      </c>
      <c r="C160" s="43">
        <v>4407000</v>
      </c>
      <c r="D160" s="43">
        <v>1182000</v>
      </c>
      <c r="E160" s="44">
        <v>2450000</v>
      </c>
      <c r="F160" s="42">
        <v>8039000</v>
      </c>
      <c r="G160" s="43">
        <v>3777000</v>
      </c>
      <c r="H160" s="43">
        <v>1042000</v>
      </c>
      <c r="I160" s="43">
        <v>1908000</v>
      </c>
      <c r="J160" s="42">
        <v>6727000</v>
      </c>
      <c r="K160" s="50">
        <v>850</v>
      </c>
      <c r="L160" s="42" t="s">
        <v>123</v>
      </c>
      <c r="M160" s="43">
        <v>6082000</v>
      </c>
      <c r="N160" s="44">
        <v>6360000</v>
      </c>
      <c r="O160" s="45">
        <v>0</v>
      </c>
      <c r="P160" s="45">
        <v>0</v>
      </c>
      <c r="Q160" s="43">
        <v>0</v>
      </c>
      <c r="R160" s="46"/>
      <c r="S160" s="47">
        <v>6727000</v>
      </c>
      <c r="T160" s="44">
        <v>0</v>
      </c>
      <c r="U160" s="48">
        <v>6727000</v>
      </c>
    </row>
    <row r="161" spans="1:21">
      <c r="A161" s="50">
        <v>860</v>
      </c>
      <c r="B161" s="42" t="s">
        <v>124</v>
      </c>
      <c r="C161" s="43">
        <v>9044000</v>
      </c>
      <c r="D161" s="43">
        <v>2434000</v>
      </c>
      <c r="E161" s="44">
        <v>4763000</v>
      </c>
      <c r="F161" s="42">
        <v>16241000</v>
      </c>
      <c r="G161" s="43">
        <v>7143000</v>
      </c>
      <c r="H161" s="43">
        <v>2010000</v>
      </c>
      <c r="I161" s="43">
        <v>3126000</v>
      </c>
      <c r="J161" s="42">
        <v>12279000</v>
      </c>
      <c r="K161" s="50">
        <v>860</v>
      </c>
      <c r="L161" s="42" t="s">
        <v>124</v>
      </c>
      <c r="M161" s="43">
        <v>9933000</v>
      </c>
      <c r="N161" s="44">
        <v>12108000</v>
      </c>
      <c r="O161" s="45">
        <v>0</v>
      </c>
      <c r="P161" s="45">
        <v>0</v>
      </c>
      <c r="Q161" s="43">
        <v>0</v>
      </c>
      <c r="R161" s="46"/>
      <c r="S161" s="47">
        <v>12279000</v>
      </c>
      <c r="T161" s="44">
        <v>14000</v>
      </c>
      <c r="U161" s="48">
        <v>12293000</v>
      </c>
    </row>
    <row r="162" spans="1:21">
      <c r="A162" s="50">
        <v>870</v>
      </c>
      <c r="B162" s="42" t="s">
        <v>125</v>
      </c>
      <c r="C162" s="43">
        <v>14859000</v>
      </c>
      <c r="D162" s="43">
        <v>4025000</v>
      </c>
      <c r="E162" s="44">
        <v>8084000</v>
      </c>
      <c r="F162" s="42">
        <v>26968000</v>
      </c>
      <c r="G162" s="43">
        <v>13541000</v>
      </c>
      <c r="H162" s="43">
        <v>3731000</v>
      </c>
      <c r="I162" s="43">
        <v>6949000</v>
      </c>
      <c r="J162" s="42">
        <v>24221000</v>
      </c>
      <c r="K162" s="50">
        <v>870</v>
      </c>
      <c r="L162" s="42" t="s">
        <v>125</v>
      </c>
      <c r="M162" s="43">
        <v>15986000</v>
      </c>
      <c r="N162" s="44">
        <v>15463000</v>
      </c>
      <c r="O162" s="45">
        <v>0</v>
      </c>
      <c r="P162" s="45">
        <v>0</v>
      </c>
      <c r="Q162" s="43">
        <v>0</v>
      </c>
      <c r="R162" s="46"/>
      <c r="S162" s="47">
        <v>24221000</v>
      </c>
      <c r="T162" s="44">
        <v>0</v>
      </c>
      <c r="U162" s="48">
        <v>24221000</v>
      </c>
    </row>
    <row r="163" spans="1:21">
      <c r="A163" s="50">
        <v>880</v>
      </c>
      <c r="B163" s="42" t="s">
        <v>126</v>
      </c>
      <c r="C163" s="43">
        <v>2536000</v>
      </c>
      <c r="D163" s="43">
        <v>703000</v>
      </c>
      <c r="E163" s="44">
        <v>1546000</v>
      </c>
      <c r="F163" s="42">
        <v>4785000</v>
      </c>
      <c r="G163" s="43">
        <v>2012000</v>
      </c>
      <c r="H163" s="43">
        <v>586000</v>
      </c>
      <c r="I163" s="43">
        <v>1095000</v>
      </c>
      <c r="J163" s="42">
        <v>3693000</v>
      </c>
      <c r="K163" s="50">
        <v>880</v>
      </c>
      <c r="L163" s="42" t="s">
        <v>126</v>
      </c>
      <c r="M163" s="43">
        <v>4474000</v>
      </c>
      <c r="N163" s="44">
        <v>3621000</v>
      </c>
      <c r="O163" s="45">
        <v>0</v>
      </c>
      <c r="P163" s="45">
        <v>781000</v>
      </c>
      <c r="Q163" s="43">
        <v>781000</v>
      </c>
      <c r="R163" s="46"/>
      <c r="S163" s="47">
        <v>4474000</v>
      </c>
      <c r="T163" s="44">
        <v>52000</v>
      </c>
      <c r="U163" s="48">
        <v>4526000</v>
      </c>
    </row>
    <row r="164" spans="1:21">
      <c r="A164" s="50">
        <v>890</v>
      </c>
      <c r="B164" s="42" t="s">
        <v>127</v>
      </c>
      <c r="C164" s="43">
        <v>22443000</v>
      </c>
      <c r="D164" s="43">
        <v>6167000</v>
      </c>
      <c r="E164" s="44">
        <v>11233000</v>
      </c>
      <c r="F164" s="42">
        <v>39843000</v>
      </c>
      <c r="G164" s="43">
        <v>18173000</v>
      </c>
      <c r="H164" s="43">
        <v>5214000</v>
      </c>
      <c r="I164" s="43">
        <v>7556000</v>
      </c>
      <c r="J164" s="42">
        <v>30943000</v>
      </c>
      <c r="K164" s="50">
        <v>890</v>
      </c>
      <c r="L164" s="42" t="s">
        <v>127</v>
      </c>
      <c r="M164" s="43">
        <v>22803000</v>
      </c>
      <c r="N164" s="44">
        <v>30322000</v>
      </c>
      <c r="O164" s="45">
        <v>0</v>
      </c>
      <c r="P164" s="45">
        <v>0</v>
      </c>
      <c r="Q164" s="43">
        <v>0</v>
      </c>
      <c r="R164" s="46"/>
      <c r="S164" s="47">
        <v>30943000</v>
      </c>
      <c r="T164" s="44">
        <v>0</v>
      </c>
      <c r="U164" s="48">
        <v>30943000</v>
      </c>
    </row>
    <row r="165" spans="1:21">
      <c r="A165" s="50">
        <v>900</v>
      </c>
      <c r="B165" s="42" t="s">
        <v>128</v>
      </c>
      <c r="C165" s="43">
        <v>29667000</v>
      </c>
      <c r="D165" s="43">
        <v>7625000</v>
      </c>
      <c r="E165" s="44">
        <v>16342000</v>
      </c>
      <c r="F165" s="42">
        <v>53634000</v>
      </c>
      <c r="G165" s="43">
        <v>18720000</v>
      </c>
      <c r="H165" s="43">
        <v>5189000</v>
      </c>
      <c r="I165" s="43">
        <v>6398000</v>
      </c>
      <c r="J165" s="42">
        <v>30307000</v>
      </c>
      <c r="K165" s="50">
        <v>900</v>
      </c>
      <c r="L165" s="42" t="s">
        <v>128</v>
      </c>
      <c r="M165" s="43">
        <v>26235000</v>
      </c>
      <c r="N165" s="44">
        <v>29782000</v>
      </c>
      <c r="O165" s="45">
        <v>0</v>
      </c>
      <c r="P165" s="45">
        <v>0</v>
      </c>
      <c r="Q165" s="43">
        <v>0</v>
      </c>
      <c r="R165" s="46"/>
      <c r="S165" s="47">
        <v>30307000</v>
      </c>
      <c r="T165" s="44">
        <v>0</v>
      </c>
      <c r="U165" s="48">
        <v>30307000</v>
      </c>
    </row>
    <row r="166" spans="1:21">
      <c r="A166" s="50">
        <v>901</v>
      </c>
      <c r="B166" s="42" t="s">
        <v>129</v>
      </c>
      <c r="C166" s="43">
        <v>24646000</v>
      </c>
      <c r="D166" s="43">
        <v>6373000</v>
      </c>
      <c r="E166" s="44">
        <v>12027000</v>
      </c>
      <c r="F166" s="42">
        <v>43046000</v>
      </c>
      <c r="G166" s="43">
        <v>15552000</v>
      </c>
      <c r="H166" s="43">
        <v>4337000</v>
      </c>
      <c r="I166" s="43">
        <v>4709000</v>
      </c>
      <c r="J166" s="42">
        <v>24598000</v>
      </c>
      <c r="K166" s="50">
        <v>901</v>
      </c>
      <c r="L166" s="42" t="s">
        <v>129</v>
      </c>
      <c r="M166" s="43">
        <v>20508000</v>
      </c>
      <c r="N166" s="44">
        <v>24161000</v>
      </c>
      <c r="O166" s="45">
        <v>0</v>
      </c>
      <c r="P166" s="45">
        <v>0</v>
      </c>
      <c r="Q166" s="43">
        <v>0</v>
      </c>
      <c r="R166" s="46"/>
      <c r="S166" s="47">
        <v>24598000</v>
      </c>
      <c r="T166" s="44">
        <v>0</v>
      </c>
      <c r="U166" s="48">
        <v>24598000</v>
      </c>
    </row>
    <row r="167" spans="1:21">
      <c r="A167" s="50">
        <v>910</v>
      </c>
      <c r="B167" s="42" t="s">
        <v>130</v>
      </c>
      <c r="C167" s="43">
        <v>8121000</v>
      </c>
      <c r="D167" s="43">
        <v>2360000</v>
      </c>
      <c r="E167" s="44">
        <v>4385000</v>
      </c>
      <c r="F167" s="42">
        <v>14866000</v>
      </c>
      <c r="G167" s="43">
        <v>7036000</v>
      </c>
      <c r="H167" s="43">
        <v>2118000</v>
      </c>
      <c r="I167" s="43">
        <v>3450000</v>
      </c>
      <c r="J167" s="42">
        <v>12604000</v>
      </c>
      <c r="K167" s="50">
        <v>910</v>
      </c>
      <c r="L167" s="42" t="s">
        <v>130</v>
      </c>
      <c r="M167" s="43">
        <v>12534000</v>
      </c>
      <c r="N167" s="44">
        <v>12641000</v>
      </c>
      <c r="O167" s="45">
        <v>37000</v>
      </c>
      <c r="P167" s="45">
        <v>0</v>
      </c>
      <c r="Q167" s="43">
        <v>37000</v>
      </c>
      <c r="R167" s="46"/>
      <c r="S167" s="47">
        <v>12641000</v>
      </c>
      <c r="T167" s="44">
        <v>182000</v>
      </c>
      <c r="U167" s="48">
        <v>12823000</v>
      </c>
    </row>
    <row r="168" spans="1:21">
      <c r="A168" s="50">
        <v>920</v>
      </c>
      <c r="B168" s="42" t="s">
        <v>131</v>
      </c>
      <c r="C168" s="43">
        <v>15167000</v>
      </c>
      <c r="D168" s="43">
        <v>4045000</v>
      </c>
      <c r="E168" s="44">
        <v>8363000</v>
      </c>
      <c r="F168" s="42">
        <v>27575000</v>
      </c>
      <c r="G168" s="43">
        <v>12105000</v>
      </c>
      <c r="H168" s="43">
        <v>3362000</v>
      </c>
      <c r="I168" s="43">
        <v>5725000</v>
      </c>
      <c r="J168" s="42">
        <v>21192000</v>
      </c>
      <c r="K168" s="50">
        <v>920</v>
      </c>
      <c r="L168" s="42" t="s">
        <v>131</v>
      </c>
      <c r="M168" s="43">
        <v>18744000</v>
      </c>
      <c r="N168" s="44">
        <v>21189000</v>
      </c>
      <c r="O168" s="45">
        <v>0</v>
      </c>
      <c r="P168" s="45">
        <v>0</v>
      </c>
      <c r="Q168" s="43">
        <v>0</v>
      </c>
      <c r="R168" s="46"/>
      <c r="S168" s="47">
        <v>21192000</v>
      </c>
      <c r="T168" s="44">
        <v>310000</v>
      </c>
      <c r="U168" s="48">
        <v>21502000</v>
      </c>
    </row>
    <row r="169" spans="1:21">
      <c r="A169" s="50">
        <v>930</v>
      </c>
      <c r="B169" s="42" t="s">
        <v>132</v>
      </c>
      <c r="C169" s="43">
        <v>13296000</v>
      </c>
      <c r="D169" s="43">
        <v>3819000</v>
      </c>
      <c r="E169" s="44">
        <v>7308000</v>
      </c>
      <c r="F169" s="42">
        <v>24423000</v>
      </c>
      <c r="G169" s="43">
        <v>11062000</v>
      </c>
      <c r="H169" s="43">
        <v>3321000</v>
      </c>
      <c r="I169" s="43">
        <v>5384000</v>
      </c>
      <c r="J169" s="42">
        <v>19767000</v>
      </c>
      <c r="K169" s="50">
        <v>930</v>
      </c>
      <c r="L169" s="42" t="s">
        <v>132</v>
      </c>
      <c r="M169" s="43">
        <v>16184000</v>
      </c>
      <c r="N169" s="44">
        <v>19095000</v>
      </c>
      <c r="O169" s="45">
        <v>0</v>
      </c>
      <c r="P169" s="45">
        <v>0</v>
      </c>
      <c r="Q169" s="43">
        <v>0</v>
      </c>
      <c r="R169" s="46"/>
      <c r="S169" s="47">
        <v>19767000</v>
      </c>
      <c r="T169" s="44">
        <v>0</v>
      </c>
      <c r="U169" s="48">
        <v>19767000</v>
      </c>
    </row>
    <row r="170" spans="1:21">
      <c r="A170" s="50">
        <v>940</v>
      </c>
      <c r="B170" s="42" t="s">
        <v>133</v>
      </c>
      <c r="C170" s="43">
        <v>114560000</v>
      </c>
      <c r="D170" s="43">
        <v>22153000</v>
      </c>
      <c r="E170" s="44">
        <v>58519000</v>
      </c>
      <c r="F170" s="42">
        <v>195232000</v>
      </c>
      <c r="G170" s="43">
        <v>69724000</v>
      </c>
      <c r="H170" s="43">
        <v>12372000</v>
      </c>
      <c r="I170" s="43">
        <v>19286000</v>
      </c>
      <c r="J170" s="42">
        <v>101382000</v>
      </c>
      <c r="K170" s="50">
        <v>940</v>
      </c>
      <c r="L170" s="42" t="s">
        <v>133</v>
      </c>
      <c r="M170" s="43">
        <v>68267000</v>
      </c>
      <c r="N170" s="44">
        <v>94773000</v>
      </c>
      <c r="O170" s="45">
        <v>0</v>
      </c>
      <c r="P170" s="45">
        <v>0</v>
      </c>
      <c r="Q170" s="43">
        <v>0</v>
      </c>
      <c r="R170" s="46"/>
      <c r="S170" s="47">
        <v>101382000</v>
      </c>
      <c r="T170" s="44">
        <v>0</v>
      </c>
      <c r="U170" s="48">
        <v>101382000</v>
      </c>
    </row>
    <row r="171" spans="1:21">
      <c r="A171" s="50">
        <v>941</v>
      </c>
      <c r="B171" s="42" t="s">
        <v>134</v>
      </c>
      <c r="C171" s="43">
        <v>14716000</v>
      </c>
      <c r="D171" s="43">
        <v>3414000</v>
      </c>
      <c r="E171" s="44">
        <v>6483000</v>
      </c>
      <c r="F171" s="42">
        <v>24613000</v>
      </c>
      <c r="G171" s="43">
        <v>8956000</v>
      </c>
      <c r="H171" s="43">
        <v>1907000</v>
      </c>
      <c r="I171" s="43">
        <v>2137000</v>
      </c>
      <c r="J171" s="42">
        <v>13000000</v>
      </c>
      <c r="K171" s="50">
        <v>941</v>
      </c>
      <c r="L171" s="42" t="s">
        <v>134</v>
      </c>
      <c r="M171" s="43">
        <v>11442000</v>
      </c>
      <c r="N171" s="44">
        <v>12669000</v>
      </c>
      <c r="O171" s="45">
        <v>0</v>
      </c>
      <c r="P171" s="45">
        <v>0</v>
      </c>
      <c r="Q171" s="43">
        <v>0</v>
      </c>
      <c r="R171" s="46"/>
      <c r="S171" s="47">
        <v>13000000</v>
      </c>
      <c r="T171" s="44">
        <v>0</v>
      </c>
      <c r="U171" s="48">
        <v>13000000</v>
      </c>
    </row>
    <row r="172" spans="1:21">
      <c r="A172" s="50">
        <v>950</v>
      </c>
      <c r="B172" s="42" t="s">
        <v>135</v>
      </c>
      <c r="C172" s="43">
        <v>50609000</v>
      </c>
      <c r="D172" s="43">
        <v>11619000</v>
      </c>
      <c r="E172" s="44">
        <v>27686000</v>
      </c>
      <c r="F172" s="42">
        <v>89914000</v>
      </c>
      <c r="G172" s="43">
        <v>35605000</v>
      </c>
      <c r="H172" s="43">
        <v>8441000</v>
      </c>
      <c r="I172" s="43">
        <v>14400000</v>
      </c>
      <c r="J172" s="42">
        <v>58446000</v>
      </c>
      <c r="K172" s="50">
        <v>950</v>
      </c>
      <c r="L172" s="42" t="s">
        <v>135</v>
      </c>
      <c r="M172" s="43">
        <v>43313000</v>
      </c>
      <c r="N172" s="44">
        <v>56051000</v>
      </c>
      <c r="O172" s="45">
        <v>0</v>
      </c>
      <c r="P172" s="45">
        <v>0</v>
      </c>
      <c r="Q172" s="43">
        <v>0</v>
      </c>
      <c r="R172" s="46"/>
      <c r="S172" s="47">
        <v>58446000</v>
      </c>
      <c r="T172" s="44">
        <v>0</v>
      </c>
      <c r="U172" s="48">
        <v>58446000</v>
      </c>
    </row>
    <row r="173" spans="1:21">
      <c r="A173" s="50">
        <v>951</v>
      </c>
      <c r="B173" s="42" t="s">
        <v>136</v>
      </c>
      <c r="C173" s="43">
        <v>11744000</v>
      </c>
      <c r="D173" s="43">
        <v>3460000</v>
      </c>
      <c r="E173" s="44">
        <v>5494000</v>
      </c>
      <c r="F173" s="42">
        <v>20698000</v>
      </c>
      <c r="G173" s="43">
        <v>8262000</v>
      </c>
      <c r="H173" s="43">
        <v>2514000</v>
      </c>
      <c r="I173" s="43">
        <v>2858000</v>
      </c>
      <c r="J173" s="42">
        <v>13634000</v>
      </c>
      <c r="K173" s="50">
        <v>951</v>
      </c>
      <c r="L173" s="42" t="s">
        <v>136</v>
      </c>
      <c r="M173" s="43">
        <v>10063000</v>
      </c>
      <c r="N173" s="44">
        <v>12800000</v>
      </c>
      <c r="O173" s="45">
        <v>0</v>
      </c>
      <c r="P173" s="45">
        <v>0</v>
      </c>
      <c r="Q173" s="43">
        <v>0</v>
      </c>
      <c r="R173" s="46"/>
      <c r="S173" s="47">
        <v>13634000</v>
      </c>
      <c r="T173" s="44">
        <v>0</v>
      </c>
      <c r="U173" s="48">
        <v>13634000</v>
      </c>
    </row>
    <row r="174" spans="1:21">
      <c r="A174" s="50">
        <v>970</v>
      </c>
      <c r="B174" s="42" t="s">
        <v>137</v>
      </c>
      <c r="C174" s="43">
        <v>5745000</v>
      </c>
      <c r="D174" s="43">
        <v>1109000</v>
      </c>
      <c r="E174" s="44">
        <v>2464000</v>
      </c>
      <c r="F174" s="42">
        <f>SUM(C174:E174)</f>
        <v>9318000</v>
      </c>
      <c r="G174" s="43">
        <f>C174</f>
        <v>5745000</v>
      </c>
      <c r="H174" s="43">
        <f>D174</f>
        <v>1109000</v>
      </c>
      <c r="I174" s="43">
        <f>E174</f>
        <v>2464000</v>
      </c>
      <c r="J174" s="42">
        <f>SUM(G174:I174)</f>
        <v>9318000</v>
      </c>
      <c r="K174" s="50">
        <v>970</v>
      </c>
      <c r="L174" s="42" t="s">
        <v>137</v>
      </c>
      <c r="M174" s="43">
        <v>0</v>
      </c>
      <c r="N174" s="43">
        <v>0</v>
      </c>
      <c r="O174" s="45">
        <v>0</v>
      </c>
      <c r="P174" s="45">
        <v>0</v>
      </c>
      <c r="Q174" s="43">
        <v>0</v>
      </c>
      <c r="R174" s="46"/>
      <c r="S174" s="47">
        <v>9318000</v>
      </c>
      <c r="T174" s="44">
        <v>0</v>
      </c>
      <c r="U174" s="48">
        <v>9318000</v>
      </c>
    </row>
    <row r="175" spans="1:21">
      <c r="A175" s="51"/>
      <c r="B175" s="49"/>
      <c r="C175" s="46"/>
      <c r="D175" s="46"/>
      <c r="E175" s="46"/>
      <c r="F175" s="42"/>
      <c r="G175" s="44"/>
      <c r="H175" s="44"/>
      <c r="I175" s="44"/>
      <c r="J175" s="42"/>
      <c r="K175" s="51"/>
      <c r="L175" s="49"/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>
      <c r="A176" s="52">
        <v>999</v>
      </c>
      <c r="B176" s="42" t="s">
        <v>138</v>
      </c>
      <c r="C176" s="45">
        <f>SUM(C13:C174)</f>
        <v>3282695002</v>
      </c>
      <c r="D176" s="45">
        <f>SUM(D13:D174)</f>
        <v>878418004</v>
      </c>
      <c r="E176" s="45">
        <f t="shared" ref="E176:J176" si="3">SUM(E13:E174)</f>
        <v>1695958006</v>
      </c>
      <c r="F176" s="45">
        <f t="shared" si="3"/>
        <v>5857071008</v>
      </c>
      <c r="G176" s="45">
        <f t="shared" si="3"/>
        <v>2299613011.4000001</v>
      </c>
      <c r="H176" s="45">
        <f t="shared" si="3"/>
        <v>659091013.5</v>
      </c>
      <c r="I176" s="45">
        <f t="shared" si="3"/>
        <v>869849015</v>
      </c>
      <c r="J176" s="45">
        <f t="shared" si="3"/>
        <v>3828553016</v>
      </c>
      <c r="K176" s="52">
        <v>999</v>
      </c>
      <c r="L176" s="42" t="s">
        <v>138</v>
      </c>
      <c r="M176" s="43">
        <v>3109386000</v>
      </c>
      <c r="N176" s="43">
        <v>3719030000</v>
      </c>
      <c r="O176" s="45">
        <v>5743000</v>
      </c>
      <c r="P176" s="45">
        <v>7655000</v>
      </c>
      <c r="Q176" s="45">
        <v>13398000</v>
      </c>
      <c r="R176" s="46"/>
      <c r="S176" s="45">
        <f>SUM(S13:S174)</f>
        <v>3841951000</v>
      </c>
      <c r="T176" s="45">
        <v>16118000</v>
      </c>
      <c r="U176" s="45">
        <v>3858069000</v>
      </c>
    </row>
  </sheetData>
  <mergeCells count="27">
    <mergeCell ref="M69:U69"/>
    <mergeCell ref="M70:U70"/>
    <mergeCell ref="M134:U134"/>
    <mergeCell ref="M135:U135"/>
    <mergeCell ref="M136:U136"/>
    <mergeCell ref="G138:J138"/>
    <mergeCell ref="A134:J134"/>
    <mergeCell ref="A135:J135"/>
    <mergeCell ref="A136:J136"/>
    <mergeCell ref="C137:F137"/>
    <mergeCell ref="G137:J137"/>
    <mergeCell ref="A69:J69"/>
    <mergeCell ref="A70:J70"/>
    <mergeCell ref="C71:F71"/>
    <mergeCell ref="G71:J71"/>
    <mergeCell ref="G72:J72"/>
    <mergeCell ref="G5:J5"/>
    <mergeCell ref="M1:U1"/>
    <mergeCell ref="M2:U2"/>
    <mergeCell ref="M3:U3"/>
    <mergeCell ref="A68:J68"/>
    <mergeCell ref="M68:U68"/>
    <mergeCell ref="A1:J1"/>
    <mergeCell ref="A2:J2"/>
    <mergeCell ref="A3:J3"/>
    <mergeCell ref="C4:F4"/>
    <mergeCell ref="G4:J4"/>
  </mergeCells>
  <printOptions horizontalCentered="1"/>
  <pageMargins left="0.7" right="0.7" top="0.75" bottom="0.75" header="0.3" footer="0.3"/>
  <pageSetup scale="51" fitToWidth="3" fitToHeight="2" orientation="landscape" r:id="rId1"/>
  <headerFooter>
    <oddFooter>&amp;LPrepared by Department of Education&amp;CPage &amp;P of &amp;N&amp;R&amp;F</oddFooter>
  </headerFooter>
  <rowBreaks count="2" manualBreakCount="2">
    <brk id="67" max="16383" man="1"/>
    <brk id="133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ca18353</dc:creator>
  <cp:lastModifiedBy>ca00067</cp:lastModifiedBy>
  <cp:lastPrinted>2012-07-18T12:48:33Z</cp:lastPrinted>
  <dcterms:created xsi:type="dcterms:W3CDTF">2012-07-13T16:26:53Z</dcterms:created>
  <dcterms:modified xsi:type="dcterms:W3CDTF">2012-07-18T12:58:07Z</dcterms:modified>
</cp:coreProperties>
</file>