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73" lockStructure="1"/>
  <bookViews>
    <workbookView xWindow="10230" yWindow="-15" windowWidth="10275" windowHeight="8175" activeTab="1"/>
  </bookViews>
  <sheets>
    <sheet name="About" sheetId="4" r:id="rId1"/>
    <sheet name="DT-0315" sheetId="5" r:id="rId2"/>
    <sheet name="Gauge Example" sheetId="3" r:id="rId3"/>
    <sheet name="Core Lanes" sheetId="6" r:id="rId4"/>
    <sheet name="CoreJoint" sheetId="7" r:id="rId5"/>
    <sheet name="Cores Example" sheetId="8" r:id="rId6"/>
  </sheets>
  <definedNames>
    <definedName name="_xlnm.Print_Area" localSheetId="0">About!$A$11:$J$18</definedName>
    <definedName name="_xlnm.Print_Area" localSheetId="3">'Core Lanes'!$B$2:$BC$59</definedName>
    <definedName name="_xlnm.Print_Area" localSheetId="4">CoreJoint!$B$2:$BB$59</definedName>
    <definedName name="_xlnm.Print_Area" localSheetId="5">'Cores Example'!$B$2:$BB$59</definedName>
    <definedName name="_xlnm.Print_Area" localSheetId="1">'DT-0315'!$C$3:$AU$63</definedName>
    <definedName name="_xlnm.Print_Area" localSheetId="2">'Gauge Example'!$C$3:$AU$61</definedName>
  </definedNames>
  <calcPr calcId="145621"/>
</workbook>
</file>

<file path=xl/calcChain.xml><?xml version="1.0" encoding="utf-8"?>
<calcChain xmlns="http://schemas.openxmlformats.org/spreadsheetml/2006/main">
  <c r="AK50" i="5" l="1"/>
  <c r="AQ50" i="5" s="1"/>
  <c r="AK49" i="5"/>
  <c r="AK48" i="5"/>
  <c r="AK47" i="5"/>
  <c r="AK46" i="5"/>
  <c r="AK39" i="5"/>
  <c r="AK38" i="5"/>
  <c r="AQ38" i="5" s="1"/>
  <c r="AK37" i="5"/>
  <c r="AK36" i="5"/>
  <c r="AQ36" i="5" s="1"/>
  <c r="AK35" i="5"/>
  <c r="AK46" i="3"/>
  <c r="AQ46" i="3"/>
  <c r="U61" i="3"/>
  <c r="AK50" i="3"/>
  <c r="AQ50" i="3"/>
  <c r="AK49" i="3"/>
  <c r="AQ49" i="3"/>
  <c r="AK48" i="3"/>
  <c r="AQ48" i="3"/>
  <c r="AK47" i="3"/>
  <c r="AQ47" i="3"/>
  <c r="AH39" i="3"/>
  <c r="AK39" i="3"/>
  <c r="AQ39" i="3"/>
  <c r="AH38" i="3"/>
  <c r="AK38" i="3"/>
  <c r="AQ38" i="3"/>
  <c r="AH37" i="3"/>
  <c r="AK37" i="3"/>
  <c r="AQ37" i="3"/>
  <c r="AK36" i="3"/>
  <c r="AQ36" i="3"/>
  <c r="AH36" i="3"/>
  <c r="AH35" i="3"/>
  <c r="AK35" i="3"/>
  <c r="AQ35" i="3"/>
  <c r="AH28" i="3"/>
  <c r="AK28" i="3"/>
  <c r="AQ28" i="3"/>
  <c r="AH27" i="3"/>
  <c r="AK27" i="3"/>
  <c r="AQ27" i="3"/>
  <c r="AK26" i="3"/>
  <c r="AQ26" i="3"/>
  <c r="AH26" i="3"/>
  <c r="AH25" i="3"/>
  <c r="AK25" i="3"/>
  <c r="AQ25" i="3"/>
  <c r="AH24" i="3"/>
  <c r="AK24" i="3"/>
  <c r="AQ24" i="3"/>
  <c r="AH50" i="5"/>
  <c r="AH49" i="5"/>
  <c r="AH48" i="5"/>
  <c r="AH47" i="5"/>
  <c r="AH46" i="5"/>
  <c r="AH39" i="5"/>
  <c r="AQ39" i="5"/>
  <c r="AH38" i="5"/>
  <c r="AH37" i="5"/>
  <c r="AQ37" i="5"/>
  <c r="AH36" i="5"/>
  <c r="AH35" i="5"/>
  <c r="AQ35" i="5"/>
  <c r="AH25" i="5"/>
  <c r="AK25" i="5" s="1"/>
  <c r="AQ25" i="5" s="1"/>
  <c r="AH26" i="5"/>
  <c r="AK26" i="5" s="1"/>
  <c r="AQ26" i="5" s="1"/>
  <c r="AH27" i="5"/>
  <c r="AK27" i="5" s="1"/>
  <c r="AQ27" i="5" s="1"/>
  <c r="AH28" i="5"/>
  <c r="AK28" i="5" s="1"/>
  <c r="AQ28" i="5" s="1"/>
  <c r="AH24" i="5"/>
  <c r="AK24" i="5" s="1"/>
  <c r="AH46" i="7"/>
  <c r="AH47" i="7"/>
  <c r="AH48" i="7"/>
  <c r="AH23" i="7"/>
  <c r="AH24" i="7"/>
  <c r="AH25" i="7"/>
  <c r="AH26" i="7"/>
  <c r="AH22" i="7"/>
  <c r="AH46" i="6"/>
  <c r="AH47" i="6"/>
  <c r="AH48" i="6"/>
  <c r="AH22" i="6"/>
  <c r="AH23" i="6"/>
  <c r="Q62" i="5"/>
  <c r="Q61" i="5"/>
  <c r="Q60" i="5"/>
  <c r="AV50" i="8"/>
  <c r="AH50" i="8"/>
  <c r="AV49" i="8"/>
  <c r="AH49" i="8"/>
  <c r="AV48" i="8"/>
  <c r="AH48" i="8"/>
  <c r="AV47" i="8"/>
  <c r="AH47" i="8"/>
  <c r="AV46" i="8"/>
  <c r="AV51" i="8"/>
  <c r="AH46" i="8"/>
  <c r="AV38" i="8"/>
  <c r="AH38" i="8"/>
  <c r="AV37" i="8"/>
  <c r="AH37" i="8"/>
  <c r="AV36" i="8"/>
  <c r="AH36" i="8"/>
  <c r="AV35" i="8"/>
  <c r="AH35" i="8"/>
  <c r="AV34" i="8"/>
  <c r="AV39" i="8"/>
  <c r="AH34" i="8"/>
  <c r="AH26" i="8"/>
  <c r="AV26" i="8"/>
  <c r="AH25" i="8"/>
  <c r="AV25" i="8"/>
  <c r="AH24" i="8"/>
  <c r="AV24" i="8"/>
  <c r="AH23" i="8"/>
  <c r="AV23" i="8"/>
  <c r="AH22" i="8"/>
  <c r="AV22" i="8"/>
  <c r="AV51" i="7"/>
  <c r="AV50" i="7"/>
  <c r="AH50" i="7"/>
  <c r="AV49" i="7"/>
  <c r="AH49" i="7"/>
  <c r="AV48" i="7"/>
  <c r="AV47" i="7"/>
  <c r="AV46" i="7"/>
  <c r="AV38" i="7"/>
  <c r="AH38" i="7"/>
  <c r="AV37" i="7"/>
  <c r="AH37" i="7"/>
  <c r="AV36" i="7"/>
  <c r="AH36" i="7"/>
  <c r="AV35" i="7"/>
  <c r="AH35" i="7"/>
  <c r="AV34" i="7"/>
  <c r="AV39" i="7"/>
  <c r="AH34" i="7"/>
  <c r="AV26" i="7"/>
  <c r="AV25" i="7"/>
  <c r="AV24" i="7"/>
  <c r="AV23" i="7"/>
  <c r="AV22" i="7"/>
  <c r="AV27" i="7"/>
  <c r="AV50" i="6"/>
  <c r="AH50" i="6"/>
  <c r="AV49" i="6"/>
  <c r="AH49" i="6"/>
  <c r="AV48" i="6"/>
  <c r="AV47" i="6"/>
  <c r="AV46" i="6"/>
  <c r="AV51" i="6"/>
  <c r="AV38" i="6"/>
  <c r="AH38" i="6"/>
  <c r="AV37" i="6"/>
  <c r="AH37" i="6"/>
  <c r="AV36" i="6"/>
  <c r="AH36" i="6"/>
  <c r="AV35" i="6"/>
  <c r="AH35" i="6"/>
  <c r="AV34" i="6"/>
  <c r="AV39" i="6"/>
  <c r="AH34" i="6"/>
  <c r="AV26" i="6"/>
  <c r="AH26" i="6"/>
  <c r="AV25" i="6"/>
  <c r="AH25" i="6"/>
  <c r="AV24" i="6"/>
  <c r="AH24" i="6"/>
  <c r="AV23" i="6"/>
  <c r="AV22" i="6"/>
  <c r="AV27" i="6"/>
  <c r="AQ47" i="5"/>
  <c r="AQ49" i="5"/>
  <c r="AQ46" i="5"/>
  <c r="AQ48" i="5"/>
  <c r="U59" i="3"/>
  <c r="AV27" i="8"/>
  <c r="U60" i="3"/>
  <c r="U62" i="5" l="1"/>
  <c r="U61" i="5"/>
  <c r="AQ24" i="5"/>
  <c r="U60" i="5" s="1"/>
</calcChain>
</file>

<file path=xl/comments1.xml><?xml version="1.0" encoding="utf-8"?>
<comments xmlns="http://schemas.openxmlformats.org/spreadsheetml/2006/main">
  <authors>
    <author>Matthew Chandler</author>
  </authors>
  <commentList>
    <comment ref="H23" authorId="0">
      <text>
        <r>
          <rPr>
            <b/>
            <sz val="9"/>
            <color indexed="81"/>
            <rFont val="Tahoma"/>
            <family val="2"/>
          </rPr>
          <t>Matthew Chandler:</t>
        </r>
        <r>
          <rPr>
            <sz val="9"/>
            <color indexed="81"/>
            <rFont val="Tahoma"/>
            <family val="2"/>
          </rPr>
          <t xml:space="preserve">
Does this density reading include the correction factor?  That is did you put the correction factor into the gauge prior to using the gauge for this test?  If it does, select yes, if the correction factor was not put into the gauge, select no as appropriate for each test.
</t>
        </r>
      </text>
    </comment>
    <comment ref="H34" authorId="0">
      <text>
        <r>
          <rPr>
            <b/>
            <sz val="9"/>
            <color indexed="81"/>
            <rFont val="Tahoma"/>
            <family val="2"/>
          </rPr>
          <t>Matthew Chandler:</t>
        </r>
        <r>
          <rPr>
            <sz val="9"/>
            <color indexed="81"/>
            <rFont val="Tahoma"/>
            <family val="2"/>
          </rPr>
          <t xml:space="preserve">
Does this density reading include the correction factor?  That is did you put the correction factor into the gauge prior to using the gauge for this test?  If it does, select yes, if the correction factor was not put into the gauge, select no as appropriate for each test.
</t>
        </r>
      </text>
    </comment>
    <comment ref="H45" authorId="0">
      <text>
        <r>
          <rPr>
            <b/>
            <sz val="9"/>
            <color indexed="81"/>
            <rFont val="Tahoma"/>
            <family val="2"/>
          </rPr>
          <t>Matthew Chandler:</t>
        </r>
        <r>
          <rPr>
            <sz val="9"/>
            <color indexed="81"/>
            <rFont val="Tahoma"/>
            <family val="2"/>
          </rPr>
          <t xml:space="preserve">
Does this density reading include the correction factor?  That is did you put the correction factor into the gauge prior to using the gauge for this test?  If it does, select yes, if the correction factor was not put into the gauge, select no as appropriate for each test.
</t>
        </r>
      </text>
    </comment>
  </commentList>
</comments>
</file>

<file path=xl/sharedStrings.xml><?xml version="1.0" encoding="utf-8"?>
<sst xmlns="http://schemas.openxmlformats.org/spreadsheetml/2006/main" count="519" uniqueCount="125">
  <si>
    <t>STATE OF TENNESSEE</t>
  </si>
  <si>
    <t>DEPARTMENT OF TRANSPORTATION</t>
  </si>
  <si>
    <t>DIVISION OF MATERIALS AND TESTS</t>
  </si>
  <si>
    <t>6601 CENTENNIAL BLVD.</t>
  </si>
  <si>
    <t>NASHVILLE, TENNESSEE 37243-0360</t>
  </si>
  <si>
    <t>County</t>
  </si>
  <si>
    <t>Project No.</t>
  </si>
  <si>
    <t>Region</t>
  </si>
  <si>
    <t>Project Reference No.</t>
  </si>
  <si>
    <t>Contract No.</t>
  </si>
  <si>
    <t>Date</t>
  </si>
  <si>
    <t>From Sta.</t>
  </si>
  <si>
    <t>Contractor</t>
  </si>
  <si>
    <t>Grading</t>
  </si>
  <si>
    <t>To Sta.</t>
  </si>
  <si>
    <t>Width</t>
  </si>
  <si>
    <t>Lift</t>
  </si>
  <si>
    <t>Lane</t>
  </si>
  <si>
    <t xml:space="preserve">Signature </t>
  </si>
  <si>
    <t xml:space="preserve">Title </t>
  </si>
  <si>
    <t>Lot No.</t>
  </si>
  <si>
    <t>Density</t>
  </si>
  <si>
    <t>Remarks:</t>
  </si>
  <si>
    <t>Mix Temp. Road</t>
  </si>
  <si>
    <t>Patching or Turnouts</t>
  </si>
  <si>
    <t>Rejected</t>
  </si>
  <si>
    <t>Lin. M (ft.)</t>
  </si>
  <si>
    <t>Location</t>
  </si>
  <si>
    <t>Corrected Density</t>
  </si>
  <si>
    <t>% Density</t>
  </si>
  <si>
    <t>Gauge No.</t>
  </si>
  <si>
    <t>Standard Count</t>
  </si>
  <si>
    <t>Percent</t>
  </si>
  <si>
    <t>Required Density</t>
  </si>
  <si>
    <t>Core</t>
  </si>
  <si>
    <t>Correction</t>
  </si>
  <si>
    <t>Theoretical or Laboratory</t>
  </si>
  <si>
    <t>Item No.</t>
  </si>
  <si>
    <t>Report No.</t>
  </si>
  <si>
    <t>Producer</t>
  </si>
  <si>
    <t>D</t>
  </si>
  <si>
    <t>T.T.I</t>
  </si>
  <si>
    <t>Tons Reg. Width</t>
  </si>
  <si>
    <t>Total Mix (Pay Qty.)</t>
  </si>
  <si>
    <t>Center</t>
  </si>
  <si>
    <t>DT-0315 (Modified for SP407DEN Projects. April 30, 2015)</t>
  </si>
  <si>
    <t>Core No./ Sub Lot</t>
  </si>
  <si>
    <t>Sta. No./Offset C/L</t>
  </si>
  <si>
    <t>Dry Weight (g)</t>
  </si>
  <si>
    <t>Submerged        Weight (g)</t>
  </si>
  <si>
    <t>Saturated Surface-Dry Weight (g)</t>
  </si>
  <si>
    <t>Gmb of Core</t>
  </si>
  <si>
    <t>Gmm</t>
  </si>
  <si>
    <t>1' from L Edge</t>
  </si>
  <si>
    <t>L Wheel Path</t>
  </si>
  <si>
    <t>R Wheel Path</t>
  </si>
  <si>
    <t>1' from R Edge</t>
  </si>
  <si>
    <t>Average</t>
  </si>
  <si>
    <t>Left Lane No:</t>
  </si>
  <si>
    <t>And</t>
  </si>
  <si>
    <t>Right Lane No:</t>
  </si>
  <si>
    <t>Joint</t>
  </si>
  <si>
    <t>CNR159</t>
  </si>
  <si>
    <t>411-03.10</t>
  </si>
  <si>
    <t>March 15-17, 2015</t>
  </si>
  <si>
    <t>HSIP-111(45)</t>
  </si>
  <si>
    <t>Davidson</t>
  </si>
  <si>
    <t>95012-3223-94</t>
  </si>
  <si>
    <t>Generic Asphalt Paving, Inc.</t>
  </si>
  <si>
    <t>Basic Asphalt Production, Inc.</t>
  </si>
  <si>
    <t>0+00</t>
  </si>
  <si>
    <t>150+00</t>
  </si>
  <si>
    <t>12'</t>
  </si>
  <si>
    <t>2+44</t>
  </si>
  <si>
    <t>32+44</t>
  </si>
  <si>
    <t>62+44</t>
  </si>
  <si>
    <t>92+44</t>
  </si>
  <si>
    <t>122+44</t>
  </si>
  <si>
    <r>
      <t>Den kg/m3 (lb/ft</t>
    </r>
    <r>
      <rPr>
        <vertAlign val="superscript"/>
        <sz val="11"/>
        <rFont val="Arial"/>
        <family val="2"/>
      </rPr>
      <t>3</t>
    </r>
    <r>
      <rPr>
        <sz val="11"/>
        <rFont val="Arial"/>
        <family val="2"/>
      </rPr>
      <t>)</t>
    </r>
  </si>
  <si>
    <t>ASPHALT DENSITY REPORT</t>
  </si>
  <si>
    <t>Left Wheel</t>
  </si>
  <si>
    <t>Right Wheel</t>
  </si>
  <si>
    <t>1' From Left</t>
  </si>
  <si>
    <t>1' From Right</t>
  </si>
  <si>
    <t>Density (%)</t>
  </si>
  <si>
    <t>411-D</t>
  </si>
  <si>
    <r>
      <t>lb/yd</t>
    </r>
    <r>
      <rPr>
        <vertAlign val="superscript"/>
        <sz val="9"/>
        <rFont val="Arial"/>
        <family val="2"/>
      </rPr>
      <t>2</t>
    </r>
    <r>
      <rPr>
        <sz val="9"/>
        <rFont val="Arial"/>
        <family val="2"/>
      </rPr>
      <t xml:space="preserve"> (kg/yd</t>
    </r>
    <r>
      <rPr>
        <vertAlign val="superscript"/>
        <sz val="9"/>
        <rFont val="Arial"/>
        <family val="2"/>
      </rPr>
      <t>2</t>
    </r>
    <r>
      <rPr>
        <sz val="9"/>
        <rFont val="Arial"/>
        <family val="2"/>
      </rPr>
      <t>)</t>
    </r>
  </si>
  <si>
    <t>Avg. % Density</t>
  </si>
  <si>
    <t>ASPHALT DENSITY REPORT BY CORES</t>
  </si>
  <si>
    <t>Avg</t>
  </si>
  <si>
    <t>Den. Test 3</t>
  </si>
  <si>
    <t>Den. Test 2</t>
  </si>
  <si>
    <t>Den. Test 1</t>
  </si>
  <si>
    <t>Sta No</t>
  </si>
  <si>
    <t>Test No</t>
  </si>
  <si>
    <t>Den. Test 4</t>
  </si>
  <si>
    <t>Tons in Lot</t>
  </si>
  <si>
    <t>Mix Running Total</t>
  </si>
  <si>
    <t>411-01.01</t>
  </si>
  <si>
    <t>James</t>
  </si>
  <si>
    <t>999-999-ZQFT</t>
  </si>
  <si>
    <t>Lacy &amp; Park</t>
  </si>
  <si>
    <t>10+00</t>
  </si>
  <si>
    <t>1 EB</t>
  </si>
  <si>
    <t>22+57</t>
  </si>
  <si>
    <t>1 WB</t>
  </si>
  <si>
    <t>34+51</t>
  </si>
  <si>
    <t>21+50</t>
  </si>
  <si>
    <t>18+00</t>
  </si>
  <si>
    <t>15+15</t>
  </si>
  <si>
    <t>14+50</t>
  </si>
  <si>
    <t>12+00</t>
  </si>
  <si>
    <t>32+56</t>
  </si>
  <si>
    <t>31+90</t>
  </si>
  <si>
    <t>23+12</t>
  </si>
  <si>
    <t>26+55</t>
  </si>
  <si>
    <t>28+84</t>
  </si>
  <si>
    <t>1/2/202</t>
  </si>
  <si>
    <t>CNA000</t>
  </si>
  <si>
    <t>DT-0315 (Modified for SP407DEN Projects. August 25, 2017)</t>
  </si>
  <si>
    <t>DT-0315 (Modified for SP407DEN Projects. August25, 2017)</t>
  </si>
  <si>
    <t>yes</t>
  </si>
  <si>
    <t>no</t>
  </si>
  <si>
    <t>CF used?</t>
  </si>
  <si>
    <t>Density%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</si>
</sst>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0\);_(0\);\ &quot;&quot;;_(@_)"/>
    <numFmt numFmtId="165" formatCode="dd\-mmm\-yy"/>
    <numFmt numFmtId="166" formatCode="_(0_);_(0\);&quot;&quot;;_(@_)"/>
    <numFmt numFmtId="167" formatCode="0.0"/>
    <numFmt numFmtId="168" formatCode="0.000"/>
    <numFmt numFmtId="169" formatCode="[$-409]mmmm\ d\,\ yyyy;@"/>
  </numFmts>
  <fonts count="24" x14ac:knownFonts="1">
    <font>
      <sz val="10"/>
      <name val="Arial"/>
    </font>
    <font>
      <sz val="6"/>
      <name val="Arial"/>
      <family val="2"/>
    </font>
    <font>
      <sz val="10"/>
      <name val="Times New Roman"/>
      <family val="1"/>
    </font>
    <font>
      <b/>
      <sz val="12"/>
      <name val="Times New Roman"/>
      <family val="1"/>
    </font>
    <font>
      <b/>
      <sz val="10"/>
      <name val="Times New Roman"/>
      <family val="1"/>
    </font>
    <font>
      <sz val="10"/>
      <name val="Arial"/>
      <family val="2"/>
    </font>
    <font>
      <sz val="9"/>
      <name val="Arial"/>
      <family val="2"/>
    </font>
    <font>
      <sz val="8"/>
      <name val="Arial"/>
      <family val="2"/>
    </font>
    <font>
      <sz val="9"/>
      <name val="Times New Roman"/>
      <family val="1"/>
    </font>
    <font>
      <sz val="9"/>
      <name val="Arial"/>
      <family val="2"/>
    </font>
    <font>
      <vertAlign val="superscript"/>
      <sz val="9"/>
      <name val="Arial"/>
      <family val="2"/>
    </font>
    <font>
      <sz val="11"/>
      <name val="Arial"/>
      <family val="2"/>
    </font>
    <font>
      <sz val="12"/>
      <name val="Arial"/>
      <family val="2"/>
    </font>
    <font>
      <b/>
      <sz val="14"/>
      <name val="Times New Roman"/>
      <family val="1"/>
    </font>
    <font>
      <sz val="8.5"/>
      <name val="Arial"/>
      <family val="2"/>
    </font>
    <font>
      <i/>
      <sz val="11"/>
      <color indexed="12"/>
      <name val="Arial"/>
      <family val="2"/>
    </font>
    <font>
      <i/>
      <sz val="9"/>
      <color indexed="12"/>
      <name val="Arial"/>
      <family val="2"/>
    </font>
    <font>
      <vertAlign val="superscript"/>
      <sz val="11"/>
      <name val="Arial"/>
      <family val="2"/>
    </font>
    <font>
      <i/>
      <sz val="9"/>
      <color rgb="FF0070C0"/>
      <name val="Arial"/>
      <family val="2"/>
    </font>
    <font>
      <i/>
      <sz val="11"/>
      <color rgb="FF0070C0"/>
      <name val="Arial"/>
      <family val="2"/>
    </font>
    <font>
      <i/>
      <sz val="11"/>
      <color rgb="FF0070C0"/>
      <name val="Calibri"/>
      <family val="2"/>
      <scheme val="minor"/>
    </font>
    <font>
      <b/>
      <i/>
      <sz val="11"/>
      <color rgb="FF0070C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6" tint="0.59999389629810485"/>
        <bgColor indexed="64"/>
      </patternFill>
    </fill>
    <fill>
      <patternFill patternType="gray125">
        <bgColor theme="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59999389629810485"/>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1">
    <xf numFmtId="0" fontId="0" fillId="0" borderId="0"/>
  </cellStyleXfs>
  <cellXfs count="465">
    <xf numFmtId="0" fontId="0" fillId="0" borderId="0" xfId="0"/>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2" borderId="0" xfId="0" applyFill="1" applyProtection="1"/>
    <xf numFmtId="0" fontId="0" fillId="0" borderId="4" xfId="0" applyFill="1" applyBorder="1" applyProtection="1"/>
    <xf numFmtId="0" fontId="0" fillId="0" borderId="5" xfId="0" applyFill="1" applyBorder="1" applyProtection="1"/>
    <xf numFmtId="0" fontId="2" fillId="0" borderId="4" xfId="0" applyFont="1" applyFill="1" applyBorder="1" applyProtection="1"/>
    <xf numFmtId="0" fontId="2" fillId="0" borderId="5" xfId="0" applyFont="1" applyFill="1" applyBorder="1" applyAlignment="1" applyProtection="1">
      <alignment horizontal="center"/>
    </xf>
    <xf numFmtId="0" fontId="2" fillId="2" borderId="0" xfId="0" applyFont="1" applyFill="1" applyAlignment="1" applyProtection="1">
      <alignment horizontal="center"/>
    </xf>
    <xf numFmtId="0" fontId="2" fillId="2" borderId="0" xfId="0" applyFont="1" applyFill="1" applyProtection="1"/>
    <xf numFmtId="0" fontId="2" fillId="0" borderId="5" xfId="0" applyFont="1" applyFill="1" applyBorder="1" applyProtection="1"/>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2" borderId="0" xfId="0" applyFill="1" applyAlignment="1" applyProtection="1">
      <alignment vertical="center"/>
    </xf>
    <xf numFmtId="0" fontId="0" fillId="0" borderId="6" xfId="0" applyFill="1" applyBorder="1" applyProtection="1"/>
    <xf numFmtId="0" fontId="0" fillId="0" borderId="7" xfId="0" applyFill="1" applyBorder="1" applyProtection="1"/>
    <xf numFmtId="0" fontId="0" fillId="0" borderId="8" xfId="0" applyFill="1" applyBorder="1" applyProtection="1"/>
    <xf numFmtId="0" fontId="5" fillId="0" borderId="0" xfId="0" applyFont="1" applyFill="1" applyBorder="1" applyAlignment="1" applyProtection="1">
      <alignment horizontal="center"/>
    </xf>
    <xf numFmtId="0" fontId="7" fillId="0" borderId="9" xfId="0" applyFont="1" applyFill="1" applyBorder="1" applyAlignment="1" applyProtection="1">
      <alignment horizontal="left" vertical="center"/>
    </xf>
    <xf numFmtId="0" fontId="7" fillId="0" borderId="9"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5" xfId="0" applyFont="1" applyFill="1" applyBorder="1" applyAlignment="1" applyProtection="1">
      <alignment horizontal="left"/>
    </xf>
    <xf numFmtId="0" fontId="8" fillId="2" borderId="0" xfId="0" applyFont="1" applyFill="1" applyAlignment="1" applyProtection="1">
      <alignment horizontal="left"/>
    </xf>
    <xf numFmtId="0" fontId="1" fillId="0" borderId="4" xfId="0" applyFont="1" applyFill="1" applyBorder="1" applyAlignment="1" applyProtection="1">
      <alignment horizontal="left"/>
    </xf>
    <xf numFmtId="0" fontId="1" fillId="0" borderId="5" xfId="0" applyFont="1" applyFill="1" applyBorder="1" applyAlignment="1" applyProtection="1">
      <alignment horizontal="left"/>
    </xf>
    <xf numFmtId="0" fontId="1" fillId="2" borderId="0" xfId="0" applyFont="1" applyFill="1" applyAlignment="1" applyProtection="1">
      <alignment horizontal="left"/>
    </xf>
    <xf numFmtId="0" fontId="9" fillId="0" borderId="4" xfId="0" applyFont="1" applyFill="1" applyBorder="1" applyAlignment="1" applyProtection="1">
      <alignment horizontal="left"/>
    </xf>
    <xf numFmtId="0" fontId="9" fillId="0" borderId="5" xfId="0" applyFont="1" applyFill="1" applyBorder="1" applyAlignment="1" applyProtection="1">
      <alignment horizontal="left"/>
    </xf>
    <xf numFmtId="0" fontId="9" fillId="2" borderId="0" xfId="0" applyFont="1" applyFill="1" applyAlignment="1" applyProtection="1">
      <alignment horizontal="left"/>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5" fillId="2" borderId="0" xfId="0" applyFont="1" applyFill="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0" borderId="0" xfId="0" applyFont="1" applyBorder="1" applyAlignment="1" applyProtection="1"/>
    <xf numFmtId="0" fontId="11" fillId="0" borderId="0" xfId="0" applyFont="1" applyFill="1" applyBorder="1" applyAlignment="1" applyProtection="1"/>
    <xf numFmtId="0" fontId="5" fillId="0" borderId="0" xfId="0" applyFont="1" applyFill="1" applyBorder="1" applyAlignment="1" applyProtection="1">
      <alignment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0" xfId="0" applyFont="1" applyFill="1" applyBorder="1" applyAlignment="1" applyProtection="1">
      <alignment horizontal="left" vertical="center"/>
    </xf>
    <xf numFmtId="0" fontId="14" fillId="0" borderId="4" xfId="0" applyFont="1" applyFill="1" applyBorder="1" applyAlignment="1" applyProtection="1">
      <alignment horizontal="left"/>
    </xf>
    <xf numFmtId="0" fontId="14" fillId="0" borderId="5" xfId="0" applyFont="1" applyFill="1" applyBorder="1" applyAlignment="1" applyProtection="1">
      <alignment horizontal="left"/>
    </xf>
    <xf numFmtId="0" fontId="14" fillId="2" borderId="0" xfId="0" applyFont="1" applyFill="1" applyAlignment="1" applyProtection="1">
      <alignment horizontal="left"/>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xf>
    <xf numFmtId="0" fontId="14" fillId="2" borderId="0" xfId="0" applyFont="1" applyFill="1" applyAlignment="1" applyProtection="1">
      <alignment vertical="center"/>
    </xf>
    <xf numFmtId="0" fontId="14" fillId="0" borderId="4" xfId="0" applyFont="1" applyFill="1" applyBorder="1" applyAlignment="1" applyProtection="1"/>
    <xf numFmtId="0" fontId="14" fillId="0" borderId="5" xfId="0" applyFont="1" applyFill="1" applyBorder="1" applyAlignment="1" applyProtection="1"/>
    <xf numFmtId="0" fontId="14" fillId="2" borderId="0" xfId="0" applyFont="1" applyFill="1" applyAlignment="1" applyProtection="1"/>
    <xf numFmtId="0" fontId="14" fillId="0" borderId="4" xfId="0" applyFont="1" applyFill="1" applyBorder="1" applyAlignment="1" applyProtection="1">
      <alignment vertical="top"/>
    </xf>
    <xf numFmtId="0" fontId="14" fillId="0" borderId="5" xfId="0" applyFont="1" applyFill="1" applyBorder="1" applyAlignment="1" applyProtection="1">
      <alignment vertical="top"/>
    </xf>
    <xf numFmtId="0" fontId="14" fillId="2" borderId="0" xfId="0" applyFont="1" applyFill="1" applyAlignment="1" applyProtection="1">
      <alignment vertical="top"/>
    </xf>
    <xf numFmtId="0" fontId="0" fillId="2" borderId="0" xfId="0" applyFill="1"/>
    <xf numFmtId="0" fontId="11" fillId="0" borderId="0" xfId="0" applyFont="1" applyFill="1" applyBorder="1" applyAlignment="1" applyProtection="1">
      <alignment horizontal="left" indent="1"/>
    </xf>
    <xf numFmtId="0" fontId="0" fillId="2" borderId="0" xfId="0" applyFill="1" applyProtection="1">
      <protection hidden="1"/>
    </xf>
    <xf numFmtId="0" fontId="0" fillId="0" borderId="1" xfId="0"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0" fillId="0" borderId="4" xfId="0" applyFill="1" applyBorder="1" applyProtection="1">
      <protection hidden="1"/>
    </xf>
    <xf numFmtId="0" fontId="0" fillId="0" borderId="5" xfId="0" applyFill="1" applyBorder="1" applyProtection="1">
      <protection hidden="1"/>
    </xf>
    <xf numFmtId="0" fontId="2" fillId="0" borderId="4" xfId="0" applyFont="1" applyFill="1" applyBorder="1" applyProtection="1">
      <protection hidden="1"/>
    </xf>
    <xf numFmtId="0" fontId="2" fillId="0" borderId="5"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Protection="1">
      <protection hidden="1"/>
    </xf>
    <xf numFmtId="0" fontId="2" fillId="0" borderId="5" xfId="0" applyFont="1" applyFill="1" applyBorder="1" applyProtection="1">
      <protection hidden="1"/>
    </xf>
    <xf numFmtId="0" fontId="8" fillId="0" borderId="4" xfId="0" applyFont="1" applyFill="1" applyBorder="1" applyAlignment="1" applyProtection="1">
      <alignment horizontal="left"/>
      <protection hidden="1"/>
    </xf>
    <xf numFmtId="0" fontId="11" fillId="0" borderId="0" xfId="0" applyFont="1" applyFill="1" applyBorder="1" applyAlignment="1" applyProtection="1">
      <alignment horizontal="left"/>
      <protection hidden="1"/>
    </xf>
    <xf numFmtId="0" fontId="11" fillId="0" borderId="0" xfId="0" applyFont="1" applyFill="1" applyBorder="1" applyAlignment="1" applyProtection="1">
      <protection hidden="1"/>
    </xf>
    <xf numFmtId="0" fontId="8" fillId="0" borderId="0" xfId="0" applyFont="1" applyFill="1" applyAlignment="1" applyProtection="1">
      <protection hidden="1"/>
    </xf>
    <xf numFmtId="0" fontId="8" fillId="0" borderId="0" xfId="0" applyFont="1" applyFill="1" applyAlignment="1" applyProtection="1">
      <alignment horizontal="right"/>
      <protection hidden="1"/>
    </xf>
    <xf numFmtId="0" fontId="8" fillId="0" borderId="5" xfId="0" applyFont="1" applyFill="1" applyBorder="1" applyAlignment="1" applyProtection="1">
      <alignment horizontal="left"/>
      <protection hidden="1"/>
    </xf>
    <xf numFmtId="0" fontId="8" fillId="2" borderId="0" xfId="0" applyFont="1" applyFill="1" applyAlignment="1" applyProtection="1">
      <alignment horizontal="left"/>
      <protection hidden="1"/>
    </xf>
    <xf numFmtId="0" fontId="1" fillId="0" borderId="4" xfId="0" applyFont="1" applyFill="1" applyBorder="1" applyAlignment="1" applyProtection="1">
      <alignment horizontal="left"/>
      <protection hidden="1"/>
    </xf>
    <xf numFmtId="0" fontId="1" fillId="0" borderId="0" xfId="0" applyFont="1" applyFill="1" applyAlignment="1" applyProtection="1">
      <protection hidden="1"/>
    </xf>
    <xf numFmtId="0" fontId="1" fillId="0" borderId="5" xfId="0" applyFont="1" applyFill="1" applyBorder="1" applyAlignment="1" applyProtection="1">
      <alignment horizontal="left"/>
      <protection hidden="1"/>
    </xf>
    <xf numFmtId="0" fontId="1" fillId="2" borderId="0" xfId="0" applyFont="1" applyFill="1" applyAlignment="1" applyProtection="1">
      <alignment horizontal="left"/>
      <protection hidden="1"/>
    </xf>
    <xf numFmtId="0" fontId="11" fillId="0" borderId="9" xfId="0" applyFont="1" applyFill="1" applyBorder="1" applyAlignment="1" applyProtection="1">
      <alignment horizontal="left"/>
      <protection hidden="1"/>
    </xf>
    <xf numFmtId="0" fontId="11" fillId="0" borderId="9" xfId="0" applyFont="1" applyFill="1" applyBorder="1" applyAlignment="1" applyProtection="1">
      <alignment horizontal="center"/>
      <protection hidden="1"/>
    </xf>
    <xf numFmtId="165" fontId="11" fillId="0" borderId="9" xfId="0" applyNumberFormat="1" applyFont="1" applyFill="1" applyBorder="1" applyAlignment="1" applyProtection="1">
      <alignment horizontal="left"/>
      <protection hidden="1"/>
    </xf>
    <xf numFmtId="0" fontId="14" fillId="0" borderId="4" xfId="0" applyFont="1" applyFill="1" applyBorder="1" applyAlignment="1" applyProtection="1">
      <alignment horizontal="left"/>
      <protection hidden="1"/>
    </xf>
    <xf numFmtId="0" fontId="14" fillId="0" borderId="5" xfId="0" applyFont="1" applyFill="1" applyBorder="1" applyAlignment="1" applyProtection="1">
      <alignment horizontal="left"/>
      <protection hidden="1"/>
    </xf>
    <xf numFmtId="0" fontId="14" fillId="2" borderId="0" xfId="0" applyFont="1" applyFill="1" applyAlignment="1" applyProtection="1">
      <alignment horizontal="left"/>
      <protection hidden="1"/>
    </xf>
    <xf numFmtId="0" fontId="14" fillId="0" borderId="4" xfId="0" applyFont="1" applyFill="1" applyBorder="1" applyAlignment="1" applyProtection="1">
      <alignment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2" borderId="0" xfId="0" applyFont="1" applyFill="1" applyAlignment="1" applyProtection="1">
      <alignment vertical="center"/>
      <protection hidden="1"/>
    </xf>
    <xf numFmtId="0" fontId="14" fillId="0" borderId="4" xfId="0" applyFont="1" applyFill="1" applyBorder="1" applyAlignment="1" applyProtection="1">
      <protection hidden="1"/>
    </xf>
    <xf numFmtId="0" fontId="14" fillId="0" borderId="5" xfId="0" applyFont="1" applyFill="1" applyBorder="1" applyAlignment="1" applyProtection="1">
      <protection hidden="1"/>
    </xf>
    <xf numFmtId="0" fontId="14" fillId="2" borderId="0" xfId="0" applyFont="1" applyFill="1" applyAlignment="1" applyProtection="1">
      <protection hidden="1"/>
    </xf>
    <xf numFmtId="0" fontId="14" fillId="0" borderId="0" xfId="0" applyFont="1" applyFill="1" applyBorder="1" applyAlignment="1" applyProtection="1">
      <alignment horizontal="center"/>
      <protection hidden="1"/>
    </xf>
    <xf numFmtId="0" fontId="14" fillId="0" borderId="16"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4" xfId="0" applyFont="1" applyFill="1" applyBorder="1" applyAlignment="1" applyProtection="1">
      <alignment vertical="top"/>
      <protection hidden="1"/>
    </xf>
    <xf numFmtId="0" fontId="14" fillId="0" borderId="5" xfId="0" applyFont="1" applyFill="1" applyBorder="1" applyAlignment="1" applyProtection="1">
      <alignment vertical="top"/>
      <protection hidden="1"/>
    </xf>
    <xf numFmtId="0" fontId="14" fillId="2" borderId="0" xfId="0" applyFont="1" applyFill="1" applyAlignment="1" applyProtection="1">
      <alignment vertical="top"/>
      <protection hidden="1"/>
    </xf>
    <xf numFmtId="0" fontId="0" fillId="0" borderId="4" xfId="0" applyFill="1" applyBorder="1" applyAlignment="1" applyProtection="1">
      <alignment vertical="center"/>
      <protection hidden="1"/>
    </xf>
    <xf numFmtId="0" fontId="7" fillId="0" borderId="9" xfId="0" applyFont="1" applyFill="1" applyBorder="1" applyAlignment="1" applyProtection="1">
      <alignment horizontal="left" vertical="center"/>
      <protection hidden="1"/>
    </xf>
    <xf numFmtId="0" fontId="7" fillId="0" borderId="9" xfId="0" applyFont="1" applyFill="1" applyBorder="1" applyAlignment="1" applyProtection="1">
      <alignment horizontal="center" vertical="center"/>
      <protection hidden="1"/>
    </xf>
    <xf numFmtId="0" fontId="0" fillId="0" borderId="5" xfId="0" applyFill="1" applyBorder="1" applyAlignment="1" applyProtection="1">
      <alignment vertical="center"/>
      <protection hidden="1"/>
    </xf>
    <xf numFmtId="0" fontId="0" fillId="2" borderId="0" xfId="0" applyFill="1" applyAlignment="1" applyProtection="1">
      <alignment vertical="center"/>
      <protection hidden="1"/>
    </xf>
    <xf numFmtId="0" fontId="5" fillId="0" borderId="4"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5" fillId="0" borderId="5"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6" fillId="0" borderId="10"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6" fillId="0" borderId="15"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11" fillId="0"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0" borderId="0" xfId="0" applyFont="1" applyFill="1" applyBorder="1" applyAlignment="1" applyProtection="1">
      <alignment horizontal="right" vertical="center"/>
      <protection hidden="1"/>
    </xf>
    <xf numFmtId="0" fontId="5" fillId="0" borderId="0" xfId="0" applyFont="1" applyBorder="1" applyAlignment="1" applyProtection="1">
      <protection hidden="1"/>
    </xf>
    <xf numFmtId="0" fontId="5" fillId="0" borderId="0" xfId="0" applyFont="1" applyFill="1" applyBorder="1" applyAlignment="1" applyProtection="1">
      <alignment horizontal="center"/>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11" fillId="0" borderId="0" xfId="0" applyFont="1" applyFill="1" applyBorder="1" applyAlignment="1" applyProtection="1">
      <alignment horizontal="right"/>
    </xf>
    <xf numFmtId="0" fontId="1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6" fillId="0" borderId="4"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0" fontId="6" fillId="2" borderId="0" xfId="0" applyFont="1" applyFill="1" applyAlignment="1" applyProtection="1">
      <alignment horizontal="left"/>
      <protection hidden="1"/>
    </xf>
    <xf numFmtId="0" fontId="6" fillId="0" borderId="9" xfId="0" applyFont="1" applyFill="1" applyBorder="1" applyAlignment="1" applyProtection="1">
      <alignment horizontal="left"/>
      <protection hidden="1"/>
    </xf>
    <xf numFmtId="0" fontId="0" fillId="2" borderId="0" xfId="0" applyFill="1" applyProtection="1">
      <protection locked="0"/>
    </xf>
    <xf numFmtId="0" fontId="2" fillId="2" borderId="0" xfId="0" applyFont="1" applyFill="1" applyProtection="1">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4" fillId="2" borderId="0" xfId="0" applyFont="1" applyFill="1" applyAlignment="1" applyProtection="1">
      <alignment horizontal="left"/>
      <protection locked="0"/>
    </xf>
    <xf numFmtId="0" fontId="14" fillId="2" borderId="0" xfId="0" applyFont="1" applyFill="1" applyAlignment="1" applyProtection="1">
      <alignment vertical="center"/>
      <protection locked="0"/>
    </xf>
    <xf numFmtId="0" fontId="14" fillId="2" borderId="0" xfId="0" applyFont="1" applyFill="1" applyAlignment="1" applyProtection="1">
      <alignment vertical="top"/>
      <protection locked="0"/>
    </xf>
    <xf numFmtId="0" fontId="14" fillId="2" borderId="0" xfId="0" applyFont="1" applyFill="1" applyAlignment="1" applyProtection="1">
      <protection locked="0"/>
    </xf>
    <xf numFmtId="0" fontId="0" fillId="2" borderId="0" xfId="0" applyFill="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0" fillId="0" borderId="0" xfId="0" applyProtection="1">
      <protection locked="0"/>
    </xf>
    <xf numFmtId="0" fontId="0" fillId="2" borderId="0" xfId="0" applyFill="1" applyBorder="1" applyProtection="1">
      <protection locked="0"/>
    </xf>
    <xf numFmtId="0" fontId="11" fillId="0" borderId="0" xfId="0" applyFont="1" applyFill="1" applyBorder="1" applyAlignment="1" applyProtection="1">
      <alignment horizontal="center"/>
      <protection locked="0"/>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165" fontId="11" fillId="0" borderId="0" xfId="0" applyNumberFormat="1" applyFont="1" applyFill="1" applyBorder="1" applyAlignment="1" applyProtection="1">
      <alignment horizontal="center"/>
      <protection locked="0"/>
    </xf>
    <xf numFmtId="165" fontId="11" fillId="3" borderId="0" xfId="0" applyNumberFormat="1" applyFont="1" applyFill="1" applyBorder="1" applyAlignment="1" applyProtection="1">
      <alignment horizontal="left"/>
      <protection locked="0"/>
    </xf>
    <xf numFmtId="0" fontId="0" fillId="0" borderId="0" xfId="0" applyFont="1" applyBorder="1" applyAlignment="1" applyProtection="1">
      <alignment horizontal="center"/>
      <protection locked="0"/>
    </xf>
    <xf numFmtId="0" fontId="6" fillId="3" borderId="0" xfId="0" applyFont="1" applyFill="1" applyBorder="1" applyAlignment="1" applyProtection="1">
      <alignment horizontal="left"/>
      <protection locked="0"/>
    </xf>
    <xf numFmtId="0" fontId="11" fillId="0" borderId="0" xfId="0" applyFont="1" applyFill="1" applyBorder="1" applyAlignment="1" applyProtection="1">
      <alignment vertical="center"/>
    </xf>
    <xf numFmtId="0" fontId="8" fillId="0" borderId="0" xfId="0" applyFont="1" applyFill="1" applyBorder="1" applyAlignment="1" applyProtection="1"/>
    <xf numFmtId="165" fontId="11" fillId="0" borderId="0" xfId="0" applyNumberFormat="1" applyFont="1" applyFill="1" applyBorder="1" applyAlignment="1" applyProtection="1"/>
    <xf numFmtId="0" fontId="11" fillId="4" borderId="0" xfId="0" applyFont="1" applyFill="1" applyBorder="1" applyAlignment="1" applyProtection="1">
      <alignment horizontal="center"/>
    </xf>
    <xf numFmtId="0" fontId="11" fillId="4" borderId="0" xfId="0" applyFont="1" applyFill="1" applyBorder="1" applyAlignment="1" applyProtection="1">
      <alignment horizontal="left"/>
    </xf>
    <xf numFmtId="0" fontId="0" fillId="2" borderId="0" xfId="0" applyFill="1" applyBorder="1" applyProtection="1"/>
    <xf numFmtId="0" fontId="0" fillId="0" borderId="0" xfId="0" applyFill="1" applyBorder="1" applyProtection="1"/>
    <xf numFmtId="0" fontId="2" fillId="0" borderId="0" xfId="0" applyFont="1" applyFill="1" applyBorder="1" applyProtection="1"/>
    <xf numFmtId="0" fontId="2"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8" fillId="0" borderId="0" xfId="0" applyFont="1" applyFill="1" applyBorder="1" applyAlignment="1" applyProtection="1">
      <alignment horizontal="right"/>
    </xf>
    <xf numFmtId="0" fontId="12" fillId="0" borderId="0" xfId="0" applyFont="1" applyFill="1" applyBorder="1" applyAlignment="1" applyProtection="1"/>
    <xf numFmtId="0" fontId="1" fillId="0" borderId="0" xfId="0" applyFont="1" applyFill="1" applyBorder="1" applyAlignment="1" applyProtection="1">
      <alignment horizontal="left"/>
    </xf>
    <xf numFmtId="0" fontId="6" fillId="2" borderId="0" xfId="0" applyFont="1" applyFill="1" applyAlignment="1" applyProtection="1">
      <alignment horizontal="left"/>
    </xf>
    <xf numFmtId="0" fontId="6" fillId="0" borderId="0" xfId="0" applyFont="1" applyFill="1" applyBorder="1" applyAlignment="1" applyProtection="1">
      <alignment horizontal="left"/>
    </xf>
    <xf numFmtId="0" fontId="11" fillId="0" borderId="11" xfId="0" applyFont="1" applyFill="1" applyBorder="1" applyAlignment="1" applyProtection="1"/>
    <xf numFmtId="165" fontId="11" fillId="0" borderId="0" xfId="0" applyNumberFormat="1" applyFont="1" applyFill="1" applyBorder="1" applyAlignment="1" applyProtection="1">
      <alignment horizontal="left"/>
    </xf>
    <xf numFmtId="165" fontId="11" fillId="3" borderId="0" xfId="0" applyNumberFormat="1" applyFont="1" applyFill="1" applyBorder="1" applyAlignment="1" applyProtection="1">
      <alignment horizontal="left"/>
    </xf>
    <xf numFmtId="0" fontId="6" fillId="3" borderId="0" xfId="0" applyFont="1" applyFill="1" applyBorder="1" applyAlignment="1" applyProtection="1">
      <alignment horizontal="left"/>
    </xf>
    <xf numFmtId="0" fontId="14" fillId="0" borderId="0" xfId="0" applyFont="1" applyFill="1" applyBorder="1" applyAlignment="1" applyProtection="1">
      <alignment vertical="center"/>
    </xf>
    <xf numFmtId="0" fontId="11" fillId="0" borderId="16" xfId="0" applyFont="1" applyFill="1" applyBorder="1" applyAlignment="1" applyProtection="1">
      <alignment horizontal="center" vertical="center"/>
    </xf>
    <xf numFmtId="0" fontId="14" fillId="0" borderId="0" xfId="0" applyFont="1" applyFill="1" applyBorder="1" applyAlignment="1" applyProtection="1">
      <alignment vertical="top"/>
    </xf>
    <xf numFmtId="0" fontId="14" fillId="0" borderId="0" xfId="0" applyFont="1" applyFill="1" applyBorder="1" applyAlignment="1" applyProtection="1"/>
    <xf numFmtId="0" fontId="11" fillId="0" borderId="1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0" fillId="3" borderId="0" xfId="0" applyFill="1" applyBorder="1" applyProtection="1">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8" fillId="3" borderId="0" xfId="0" applyFont="1" applyFill="1" applyBorder="1" applyAlignment="1" applyProtection="1">
      <alignment horizontal="left"/>
      <protection locked="0"/>
    </xf>
    <xf numFmtId="0" fontId="11" fillId="3" borderId="0" xfId="0" applyFont="1" applyFill="1" applyBorder="1" applyAlignment="1" applyProtection="1">
      <protection locked="0"/>
    </xf>
    <xf numFmtId="0" fontId="8" fillId="3" borderId="0" xfId="0" applyFont="1" applyFill="1" applyBorder="1" applyAlignment="1" applyProtection="1">
      <protection locked="0"/>
    </xf>
    <xf numFmtId="0" fontId="8" fillId="3" borderId="0" xfId="0" applyFont="1" applyFill="1" applyBorder="1" applyAlignment="1" applyProtection="1">
      <alignment horizontal="right"/>
      <protection locked="0"/>
    </xf>
    <xf numFmtId="0" fontId="11" fillId="3" borderId="0" xfId="0" applyFont="1" applyFill="1" applyBorder="1" applyAlignment="1" applyProtection="1">
      <alignment horizontal="right"/>
      <protection locked="0"/>
    </xf>
    <xf numFmtId="0" fontId="12" fillId="3" borderId="0" xfId="0" applyFont="1" applyFill="1" applyBorder="1" applyAlignment="1" applyProtection="1">
      <protection locked="0"/>
    </xf>
    <xf numFmtId="0" fontId="11" fillId="3" borderId="0" xfId="0" applyFont="1" applyFill="1" applyBorder="1" applyAlignment="1" applyProtection="1">
      <alignment horizontal="center"/>
      <protection locked="0"/>
    </xf>
    <xf numFmtId="0" fontId="11" fillId="3" borderId="0" xfId="0" applyFont="1" applyFill="1" applyBorder="1" applyAlignment="1" applyProtection="1"/>
    <xf numFmtId="0" fontId="8" fillId="3" borderId="0" xfId="0" applyFont="1" applyFill="1" applyBorder="1" applyAlignment="1" applyProtection="1"/>
    <xf numFmtId="0" fontId="11" fillId="3" borderId="0" xfId="0" applyFont="1" applyFill="1" applyBorder="1" applyAlignment="1" applyProtection="1">
      <alignment horizontal="right"/>
    </xf>
    <xf numFmtId="0" fontId="1" fillId="3" borderId="0" xfId="0" applyFont="1" applyFill="1" applyBorder="1" applyAlignment="1" applyProtection="1">
      <alignment horizontal="left"/>
      <protection locked="0"/>
    </xf>
    <xf numFmtId="0" fontId="11" fillId="3" borderId="0" xfId="0" applyFont="1" applyFill="1" applyBorder="1" applyAlignment="1" applyProtection="1">
      <alignment horizontal="left"/>
      <protection locked="0"/>
    </xf>
    <xf numFmtId="0" fontId="11" fillId="3" borderId="11" xfId="0" applyFont="1" applyFill="1" applyBorder="1" applyAlignment="1" applyProtection="1">
      <protection locked="0"/>
    </xf>
    <xf numFmtId="0" fontId="11" fillId="3" borderId="0" xfId="0" applyFont="1" applyFill="1" applyBorder="1" applyAlignment="1" applyProtection="1">
      <alignment horizontal="left" indent="1"/>
      <protection locked="0"/>
    </xf>
    <xf numFmtId="165" fontId="11" fillId="3" borderId="0" xfId="0" applyNumberFormat="1" applyFont="1" applyFill="1" applyBorder="1" applyAlignment="1" applyProtection="1"/>
    <xf numFmtId="165" fontId="11" fillId="3" borderId="0" xfId="0" applyNumberFormat="1" applyFont="1" applyFill="1" applyBorder="1" applyAlignment="1" applyProtection="1">
      <protection locked="0"/>
    </xf>
    <xf numFmtId="165" fontId="11" fillId="3" borderId="0" xfId="0" applyNumberFormat="1" applyFont="1" applyFill="1" applyBorder="1" applyAlignment="1" applyProtection="1">
      <alignment horizontal="center"/>
      <protection locked="0"/>
    </xf>
    <xf numFmtId="0" fontId="14" fillId="3" borderId="0" xfId="0" applyFont="1" applyFill="1" applyBorder="1" applyAlignment="1" applyProtection="1">
      <alignment horizontal="left"/>
      <protection locked="0"/>
    </xf>
    <xf numFmtId="0" fontId="11" fillId="3" borderId="0" xfId="0" applyFont="1" applyFill="1" applyBorder="1" applyAlignment="1" applyProtection="1">
      <alignment horizontal="left"/>
    </xf>
    <xf numFmtId="0" fontId="11" fillId="3" borderId="0" xfId="0" applyFont="1" applyFill="1" applyBorder="1" applyAlignment="1" applyProtection="1">
      <alignment horizontal="center"/>
    </xf>
    <xf numFmtId="0" fontId="0" fillId="3" borderId="0" xfId="0" applyFont="1" applyFill="1" applyBorder="1" applyAlignment="1" applyProtection="1">
      <alignment horizontal="center"/>
      <protection locked="0"/>
    </xf>
    <xf numFmtId="0" fontId="14" fillId="3" borderId="0" xfId="0" applyFont="1" applyFill="1" applyBorder="1" applyAlignment="1" applyProtection="1">
      <alignment vertical="center"/>
      <protection locked="0"/>
    </xf>
    <xf numFmtId="0" fontId="11" fillId="3" borderId="16" xfId="0" applyFont="1" applyFill="1" applyBorder="1" applyAlignment="1" applyProtection="1">
      <alignment horizontal="center" vertical="center"/>
      <protection locked="0"/>
    </xf>
    <xf numFmtId="0" fontId="14" fillId="3" borderId="0" xfId="0" applyFont="1" applyFill="1" applyBorder="1" applyAlignment="1" applyProtection="1">
      <alignment vertical="top"/>
      <protection locked="0"/>
    </xf>
    <xf numFmtId="0" fontId="14" fillId="3" borderId="0" xfId="0" applyFont="1" applyFill="1" applyBorder="1" applyAlignment="1" applyProtection="1">
      <protection locked="0"/>
    </xf>
    <xf numFmtId="0" fontId="11" fillId="3" borderId="11"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7" fillId="3" borderId="9" xfId="0" applyFont="1" applyFill="1" applyBorder="1" applyAlignment="1" applyProtection="1">
      <alignment horizontal="left" vertical="center"/>
      <protection locked="0"/>
    </xf>
    <xf numFmtId="0" fontId="7" fillId="3" borderId="9" xfId="0"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0" fontId="11"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xf>
    <xf numFmtId="0" fontId="11" fillId="3" borderId="0" xfId="0" applyFont="1" applyFill="1" applyBorder="1" applyAlignment="1" applyProtection="1">
      <alignment vertical="center"/>
      <protection locked="0"/>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right" vertical="center"/>
    </xf>
    <xf numFmtId="0" fontId="5" fillId="3" borderId="0" xfId="0" applyFont="1" applyFill="1" applyBorder="1" applyAlignment="1" applyProtection="1">
      <alignment horizontal="right" vertical="center"/>
      <protection locked="0"/>
    </xf>
    <xf numFmtId="0" fontId="5" fillId="3" borderId="0" xfId="0" applyFont="1" applyFill="1" applyBorder="1" applyAlignment="1" applyProtection="1">
      <protection locked="0"/>
    </xf>
    <xf numFmtId="0" fontId="5" fillId="3" borderId="0" xfId="0" applyFont="1" applyFill="1" applyBorder="1" applyAlignment="1" applyProtection="1">
      <alignment horizontal="center"/>
      <protection locked="0"/>
    </xf>
    <xf numFmtId="0" fontId="0" fillId="3" borderId="0" xfId="0" applyFill="1" applyBorder="1" applyProtection="1"/>
    <xf numFmtId="0" fontId="2" fillId="3" borderId="0" xfId="0" applyFont="1" applyFill="1" applyBorder="1" applyProtection="1"/>
    <xf numFmtId="0" fontId="2" fillId="3" borderId="0" xfId="0" applyFont="1" applyFill="1" applyBorder="1" applyAlignment="1" applyProtection="1">
      <alignment horizontal="center"/>
    </xf>
    <xf numFmtId="0" fontId="8" fillId="3" borderId="0" xfId="0" applyFont="1" applyFill="1" applyBorder="1" applyAlignment="1" applyProtection="1">
      <alignment horizontal="left"/>
    </xf>
    <xf numFmtId="0" fontId="8" fillId="3" borderId="0" xfId="0" applyFont="1" applyFill="1" applyBorder="1" applyAlignment="1" applyProtection="1">
      <alignment horizontal="right"/>
    </xf>
    <xf numFmtId="0" fontId="12" fillId="3" borderId="0" xfId="0" applyFont="1" applyFill="1" applyBorder="1" applyAlignment="1" applyProtection="1"/>
    <xf numFmtId="0" fontId="1" fillId="3" borderId="0" xfId="0" applyFont="1" applyFill="1" applyBorder="1" applyAlignment="1" applyProtection="1">
      <alignment horizontal="left"/>
    </xf>
    <xf numFmtId="0" fontId="11" fillId="3" borderId="11" xfId="0" applyFont="1" applyFill="1" applyBorder="1" applyAlignment="1" applyProtection="1"/>
    <xf numFmtId="0" fontId="11" fillId="3" borderId="0" xfId="0" applyFont="1" applyFill="1" applyBorder="1" applyAlignment="1" applyProtection="1">
      <alignment horizontal="left" indent="1"/>
    </xf>
    <xf numFmtId="0" fontId="14" fillId="3" borderId="0" xfId="0" applyFont="1" applyFill="1" applyBorder="1" applyAlignment="1" applyProtection="1">
      <alignment horizontal="left"/>
    </xf>
    <xf numFmtId="0" fontId="0" fillId="3" borderId="7" xfId="0" applyFont="1" applyFill="1" applyBorder="1" applyAlignment="1" applyProtection="1">
      <protection locked="0"/>
    </xf>
    <xf numFmtId="0" fontId="14" fillId="3" borderId="0" xfId="0" applyFont="1" applyFill="1" applyBorder="1" applyAlignment="1" applyProtection="1">
      <alignment vertical="center"/>
    </xf>
    <xf numFmtId="0" fontId="11" fillId="3" borderId="16" xfId="0" applyFont="1" applyFill="1" applyBorder="1" applyAlignment="1" applyProtection="1">
      <alignment horizontal="center" vertical="center"/>
    </xf>
    <xf numFmtId="0" fontId="14" fillId="3" borderId="0" xfId="0" applyFont="1" applyFill="1" applyBorder="1" applyAlignment="1" applyProtection="1">
      <alignment vertical="top"/>
    </xf>
    <xf numFmtId="0" fontId="14" fillId="3" borderId="0" xfId="0" applyFont="1" applyFill="1" applyBorder="1" applyAlignment="1" applyProtection="1"/>
    <xf numFmtId="0" fontId="11" fillId="3" borderId="11"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0" fillId="3" borderId="0" xfId="0" applyFill="1" applyBorder="1" applyAlignment="1" applyProtection="1">
      <alignment vertical="center"/>
    </xf>
    <xf numFmtId="0" fontId="7" fillId="3" borderId="9" xfId="0" applyFont="1" applyFill="1" applyBorder="1" applyAlignment="1" applyProtection="1">
      <alignment horizontal="left" vertical="center"/>
    </xf>
    <xf numFmtId="0" fontId="7" fillId="3" borderId="9"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11"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xf numFmtId="0" fontId="5" fillId="3" borderId="0" xfId="0" applyFont="1" applyFill="1" applyBorder="1" applyAlignment="1" applyProtection="1">
      <alignment horizontal="center"/>
    </xf>
    <xf numFmtId="0" fontId="14" fillId="0" borderId="7"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locked="0" hidden="1"/>
    </xf>
    <xf numFmtId="0" fontId="14" fillId="0" borderId="0" xfId="0" applyFont="1" applyFill="1" applyBorder="1" applyAlignment="1" applyProtection="1">
      <alignment horizontal="center" vertical="center"/>
      <protection locked="0" hidden="1"/>
    </xf>
    <xf numFmtId="167" fontId="14" fillId="0" borderId="0" xfId="0" applyNumberFormat="1" applyFont="1" applyFill="1" applyBorder="1" applyAlignment="1" applyProtection="1">
      <alignment horizontal="center" vertical="center"/>
      <protection locked="0" hidden="1"/>
    </xf>
    <xf numFmtId="167" fontId="14" fillId="0" borderId="0" xfId="0" applyNumberFormat="1" applyFont="1" applyFill="1" applyBorder="1" applyAlignment="1" applyProtection="1">
      <alignment horizontal="center" vertical="center"/>
    </xf>
    <xf numFmtId="0" fontId="8" fillId="0" borderId="0" xfId="0" applyFont="1" applyFill="1" applyAlignment="1" applyProtection="1">
      <alignment horizontal="left"/>
      <protection hidden="1"/>
    </xf>
    <xf numFmtId="0" fontId="11" fillId="0" borderId="16" xfId="0" applyFont="1" applyFill="1" applyBorder="1" applyAlignment="1" applyProtection="1">
      <alignment horizontal="center"/>
      <protection locked="0" hidden="1"/>
    </xf>
    <xf numFmtId="167" fontId="14" fillId="0" borderId="19" xfId="0" applyNumberFormat="1" applyFont="1" applyFill="1" applyBorder="1" applyAlignment="1" applyProtection="1">
      <alignment horizontal="center" vertical="center"/>
      <protection locked="0" hidden="1"/>
    </xf>
    <xf numFmtId="167" fontId="14" fillId="0" borderId="18" xfId="0" applyNumberFormat="1" applyFont="1" applyFill="1" applyBorder="1" applyAlignment="1" applyProtection="1">
      <alignment horizontal="center" vertical="center"/>
      <protection locked="0" hidden="1"/>
    </xf>
    <xf numFmtId="167" fontId="14" fillId="0" borderId="20" xfId="0" applyNumberFormat="1" applyFont="1" applyFill="1" applyBorder="1" applyAlignment="1" applyProtection="1">
      <alignment horizontal="center" vertical="center"/>
      <protection locked="0" hidden="1"/>
    </xf>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horizontal="center"/>
      <protection hidden="1"/>
    </xf>
    <xf numFmtId="167" fontId="14" fillId="0" borderId="19" xfId="0" applyNumberFormat="1" applyFont="1" applyFill="1" applyBorder="1" applyAlignment="1" applyProtection="1">
      <alignment horizontal="center" vertical="center"/>
    </xf>
    <xf numFmtId="167" fontId="14" fillId="0" borderId="18" xfId="0" applyNumberFormat="1" applyFont="1" applyFill="1" applyBorder="1" applyAlignment="1" applyProtection="1">
      <alignment horizontal="center" vertical="center"/>
    </xf>
    <xf numFmtId="167" fontId="14" fillId="0" borderId="20" xfId="0" applyNumberFormat="1" applyFont="1" applyFill="1" applyBorder="1" applyAlignment="1" applyProtection="1">
      <alignment horizontal="center" vertical="center"/>
    </xf>
    <xf numFmtId="14" fontId="14" fillId="0" borderId="18" xfId="0" applyNumberFormat="1" applyFont="1" applyFill="1" applyBorder="1" applyAlignment="1" applyProtection="1">
      <alignment horizontal="center" vertical="center"/>
      <protection locked="0" hidden="1"/>
    </xf>
    <xf numFmtId="0" fontId="14" fillId="0" borderId="18" xfId="0" applyFont="1" applyFill="1" applyBorder="1" applyAlignment="1" applyProtection="1">
      <alignment horizontal="center" vertical="center"/>
      <protection locked="0" hidden="1"/>
    </xf>
    <xf numFmtId="0" fontId="14" fillId="0" borderId="20" xfId="0" applyFont="1" applyFill="1" applyBorder="1" applyAlignment="1" applyProtection="1">
      <alignment horizontal="center" vertical="center"/>
      <protection locked="0" hidden="1"/>
    </xf>
    <xf numFmtId="0" fontId="14" fillId="0" borderId="19" xfId="0" applyFont="1" applyFill="1" applyBorder="1" applyAlignment="1" applyProtection="1">
      <alignment horizontal="center" vertical="center"/>
      <protection locked="0" hidden="1"/>
    </xf>
    <xf numFmtId="0" fontId="14" fillId="0" borderId="19"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protection locked="0" hidden="1"/>
    </xf>
    <xf numFmtId="0" fontId="14" fillId="0" borderId="24" xfId="0" applyFont="1" applyFill="1" applyBorder="1" applyAlignment="1" applyProtection="1">
      <alignment horizontal="center" vertical="top"/>
      <protection hidden="1"/>
    </xf>
    <xf numFmtId="0" fontId="11" fillId="0" borderId="0" xfId="0" applyFont="1" applyFill="1" applyBorder="1" applyAlignment="1" applyProtection="1">
      <alignment horizontal="left"/>
      <protection hidden="1"/>
    </xf>
    <xf numFmtId="0" fontId="11" fillId="0" borderId="16" xfId="0" applyFont="1" applyFill="1" applyBorder="1" applyAlignment="1" applyProtection="1">
      <alignment horizontal="left" indent="1"/>
      <protection locked="0" hidden="1"/>
    </xf>
    <xf numFmtId="0" fontId="11" fillId="0" borderId="0" xfId="0" applyFont="1" applyFill="1" applyAlignment="1" applyProtection="1">
      <alignment horizontal="right"/>
      <protection hidden="1"/>
    </xf>
    <xf numFmtId="49" fontId="11" fillId="0" borderId="0" xfId="0" applyNumberFormat="1" applyFont="1" applyFill="1" applyBorder="1" applyAlignment="1" applyProtection="1">
      <alignment horizontal="center"/>
      <protection locked="0" hidden="1"/>
    </xf>
    <xf numFmtId="0" fontId="11" fillId="0" borderId="18" xfId="0" applyFont="1" applyFill="1" applyBorder="1" applyAlignment="1" applyProtection="1">
      <alignment horizontal="center"/>
      <protection locked="0" hidden="1"/>
    </xf>
    <xf numFmtId="0" fontId="12" fillId="0" borderId="0" xfId="0" applyFont="1" applyFill="1" applyAlignment="1" applyProtection="1">
      <alignment horizontal="center"/>
      <protection hidden="1"/>
    </xf>
    <xf numFmtId="165" fontId="11" fillId="0" borderId="16" xfId="0" applyNumberFormat="1" applyFont="1" applyFill="1" applyBorder="1" applyAlignment="1" applyProtection="1">
      <alignment horizontal="center"/>
      <protection locked="0" hidden="1"/>
    </xf>
    <xf numFmtId="0" fontId="0" fillId="0" borderId="0" xfId="0"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1" fillId="0" borderId="0" xfId="0" applyFont="1" applyFill="1" applyBorder="1" applyAlignment="1" applyProtection="1">
      <alignment horizontal="left" indent="1"/>
      <protection hidden="1"/>
    </xf>
    <xf numFmtId="0" fontId="11" fillId="0" borderId="0" xfId="0" applyFont="1" applyFill="1" applyBorder="1" applyAlignment="1" applyProtection="1">
      <alignment horizontal="right"/>
      <protection hidden="1"/>
    </xf>
    <xf numFmtId="0" fontId="14" fillId="0" borderId="14" xfId="0" applyFont="1" applyFill="1" applyBorder="1" applyAlignment="1" applyProtection="1">
      <alignment horizontal="center" vertical="top"/>
      <protection hidden="1"/>
    </xf>
    <xf numFmtId="49" fontId="11" fillId="0" borderId="16" xfId="0" applyNumberFormat="1" applyFont="1" applyFill="1" applyBorder="1" applyAlignment="1" applyProtection="1">
      <alignment horizontal="center"/>
      <protection locked="0" hidden="1"/>
    </xf>
    <xf numFmtId="0" fontId="11" fillId="0" borderId="0" xfId="0" applyFont="1" applyFill="1" applyBorder="1" applyAlignment="1" applyProtection="1">
      <protection hidden="1"/>
    </xf>
    <xf numFmtId="0" fontId="11" fillId="0" borderId="0" xfId="0" applyFont="1" applyFill="1" applyBorder="1" applyAlignment="1" applyProtection="1">
      <alignment horizontal="left" indent="1"/>
      <protection locked="0" hidden="1"/>
    </xf>
    <xf numFmtId="0" fontId="14" fillId="0" borderId="26" xfId="0" applyFont="1" applyFill="1" applyBorder="1" applyAlignment="1" applyProtection="1">
      <alignment horizontal="center" vertical="center"/>
      <protection hidden="1"/>
    </xf>
    <xf numFmtId="0" fontId="14" fillId="0" borderId="27" xfId="0" applyFont="1" applyFill="1" applyBorder="1" applyAlignment="1" applyProtection="1">
      <alignment horizontal="center" vertical="center"/>
      <protection hidden="1"/>
    </xf>
    <xf numFmtId="0" fontId="14" fillId="0" borderId="28" xfId="0" applyFont="1" applyFill="1" applyBorder="1" applyAlignment="1" applyProtection="1">
      <alignment horizontal="center" vertical="center"/>
      <protection hidden="1"/>
    </xf>
    <xf numFmtId="0" fontId="14" fillId="0" borderId="29" xfId="0" applyFont="1" applyFill="1" applyBorder="1" applyAlignment="1" applyProtection="1">
      <alignment horizontal="center" vertical="center"/>
      <protection hidden="1"/>
    </xf>
    <xf numFmtId="0" fontId="14" fillId="0" borderId="25" xfId="0" applyFont="1" applyFill="1" applyBorder="1" applyAlignment="1" applyProtection="1">
      <alignment horizontal="center"/>
      <protection hidden="1"/>
    </xf>
    <xf numFmtId="0" fontId="14" fillId="0" borderId="13" xfId="0" applyFont="1" applyFill="1" applyBorder="1" applyAlignment="1" applyProtection="1">
      <alignment horizontal="center" vertical="center"/>
      <protection locked="0" hidden="1"/>
    </xf>
    <xf numFmtId="0" fontId="14" fillId="0" borderId="24" xfId="0" applyFont="1" applyFill="1" applyBorder="1" applyAlignment="1" applyProtection="1">
      <alignment horizontal="center" vertical="center"/>
      <protection locked="0" hidden="1"/>
    </xf>
    <xf numFmtId="0" fontId="14" fillId="0" borderId="10" xfId="0" applyFont="1" applyFill="1" applyBorder="1" applyAlignment="1" applyProtection="1">
      <alignment horizontal="center"/>
      <protection hidden="1"/>
    </xf>
    <xf numFmtId="167" fontId="14" fillId="0" borderId="24" xfId="0" applyNumberFormat="1" applyFont="1" applyFill="1" applyBorder="1" applyAlignment="1" applyProtection="1">
      <alignment horizontal="center" vertical="center"/>
      <protection locked="0" hidden="1"/>
    </xf>
    <xf numFmtId="167" fontId="14" fillId="0" borderId="14" xfId="0" applyNumberFormat="1" applyFont="1" applyFill="1" applyBorder="1" applyAlignment="1" applyProtection="1">
      <alignment horizontal="center" vertical="center"/>
      <protection locked="0" hidden="1"/>
    </xf>
    <xf numFmtId="14" fontId="14" fillId="0" borderId="20" xfId="0" applyNumberFormat="1" applyFont="1" applyFill="1" applyBorder="1" applyAlignment="1" applyProtection="1">
      <alignment horizontal="center" vertical="center"/>
      <protection locked="0" hidden="1"/>
    </xf>
    <xf numFmtId="0" fontId="7" fillId="0" borderId="19"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locked="0" hidden="1"/>
    </xf>
    <xf numFmtId="167" fontId="6" fillId="0" borderId="21" xfId="0" applyNumberFormat="1" applyFont="1" applyFill="1" applyBorder="1" applyAlignment="1" applyProtection="1">
      <alignment horizontal="center" vertical="center"/>
      <protection locked="0" hidden="1"/>
    </xf>
    <xf numFmtId="0" fontId="11" fillId="0" borderId="16" xfId="0" applyFont="1" applyFill="1" applyBorder="1" applyAlignment="1" applyProtection="1">
      <alignment horizontal="center" vertical="center"/>
      <protection locked="0" hidden="1"/>
    </xf>
    <xf numFmtId="0" fontId="6" fillId="0" borderId="22"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locked="0" hidden="1"/>
    </xf>
    <xf numFmtId="0" fontId="6" fillId="0" borderId="24" xfId="0" applyFont="1" applyFill="1" applyBorder="1" applyAlignment="1" applyProtection="1">
      <alignment horizontal="center" vertical="center"/>
      <protection locked="0" hidden="1"/>
    </xf>
    <xf numFmtId="0" fontId="6" fillId="0" borderId="14" xfId="0" applyFont="1" applyFill="1" applyBorder="1" applyAlignment="1" applyProtection="1">
      <alignment horizontal="center" vertical="center"/>
      <protection locked="0" hidden="1"/>
    </xf>
    <xf numFmtId="0" fontId="6" fillId="0" borderId="21"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15" fillId="0" borderId="16" xfId="0" applyFont="1" applyFill="1" applyBorder="1" applyAlignment="1" applyProtection="1">
      <alignment horizontal="center" vertical="center"/>
    </xf>
    <xf numFmtId="0" fontId="18" fillId="0" borderId="21" xfId="0" applyFont="1" applyFill="1" applyBorder="1" applyAlignment="1" applyProtection="1">
      <alignment horizontal="center" vertical="center"/>
      <protection locked="0" hidden="1"/>
    </xf>
    <xf numFmtId="167" fontId="18" fillId="0" borderId="21" xfId="0" applyNumberFormat="1" applyFont="1" applyFill="1" applyBorder="1" applyAlignment="1" applyProtection="1">
      <alignment horizontal="center" vertical="center"/>
      <protection locked="0" hidden="1"/>
    </xf>
    <xf numFmtId="0" fontId="0" fillId="0" borderId="0" xfId="0" applyFill="1" applyBorder="1" applyAlignment="1" applyProtection="1">
      <alignment horizontal="center"/>
    </xf>
    <xf numFmtId="0" fontId="13"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0" fillId="3" borderId="0" xfId="0" applyFill="1" applyBorder="1" applyAlignment="1" applyProtection="1">
      <alignment horizontal="center"/>
      <protection locked="0"/>
    </xf>
    <xf numFmtId="0" fontId="13" fillId="3" borderId="0" xfId="0" applyFont="1" applyFill="1" applyBorder="1" applyAlignment="1" applyProtection="1">
      <alignment horizontal="center"/>
    </xf>
    <xf numFmtId="0" fontId="3"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11" fillId="3" borderId="0" xfId="0" applyFont="1" applyFill="1" applyBorder="1" applyAlignment="1" applyProtection="1">
      <alignment horizontal="right"/>
      <protection locked="0"/>
    </xf>
    <xf numFmtId="0" fontId="11" fillId="3" borderId="18"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164" fontId="11" fillId="3" borderId="16" xfId="0" applyNumberFormat="1" applyFont="1" applyFill="1" applyBorder="1" applyAlignment="1" applyProtection="1">
      <alignment horizontal="center"/>
      <protection locked="0"/>
    </xf>
    <xf numFmtId="165"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1"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1" fillId="3" borderId="7" xfId="0" applyFont="1" applyFill="1" applyBorder="1" applyAlignment="1" applyProtection="1">
      <alignment horizontal="center"/>
      <protection locked="0"/>
    </xf>
    <xf numFmtId="49"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xf numFmtId="164" fontId="11" fillId="3" borderId="18" xfId="0" applyNumberFormat="1" applyFont="1" applyFill="1" applyBorder="1" applyAlignment="1" applyProtection="1">
      <alignment horizontal="center"/>
      <protection locked="0"/>
    </xf>
    <xf numFmtId="0" fontId="11" fillId="3" borderId="0" xfId="0" applyFont="1" applyFill="1" applyBorder="1" applyAlignment="1" applyProtection="1">
      <alignment horizontal="right"/>
    </xf>
    <xf numFmtId="165" fontId="11" fillId="3" borderId="18" xfId="0" applyNumberFormat="1"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0" fontId="11" fillId="3" borderId="11" xfId="0" applyFont="1" applyFill="1" applyBorder="1" applyAlignment="1" applyProtection="1">
      <alignment horizontal="right"/>
    </xf>
    <xf numFmtId="0" fontId="11" fillId="3" borderId="11" xfId="0" applyFont="1" applyFill="1" applyBorder="1" applyAlignment="1" applyProtection="1">
      <alignment horizontal="left"/>
    </xf>
    <xf numFmtId="0" fontId="11" fillId="3" borderId="19"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166" fontId="11" fillId="3" borderId="16" xfId="0" applyNumberFormat="1" applyFont="1" applyFill="1" applyBorder="1" applyAlignment="1" applyProtection="1">
      <alignment horizontal="center"/>
      <protection locked="0"/>
    </xf>
    <xf numFmtId="0" fontId="11" fillId="3" borderId="19"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0" xfId="0" applyFont="1" applyFill="1" applyBorder="1" applyAlignment="1" applyProtection="1">
      <alignment horizontal="center"/>
    </xf>
    <xf numFmtId="0" fontId="11" fillId="3" borderId="11" xfId="0" applyFont="1" applyFill="1" applyBorder="1" applyAlignment="1" applyProtection="1">
      <alignment horizontal="center"/>
    </xf>
    <xf numFmtId="167" fontId="11" fillId="3" borderId="19" xfId="0" applyNumberFormat="1" applyFont="1" applyFill="1" applyBorder="1" applyAlignment="1" applyProtection="1">
      <alignment horizontal="center" vertical="center"/>
    </xf>
    <xf numFmtId="167" fontId="11" fillId="3" borderId="18" xfId="0" applyNumberFormat="1" applyFont="1" applyFill="1" applyBorder="1" applyAlignment="1" applyProtection="1">
      <alignment horizontal="center" vertical="center"/>
    </xf>
    <xf numFmtId="167" fontId="11" fillId="3" borderId="20" xfId="0" applyNumberFormat="1" applyFont="1" applyFill="1" applyBorder="1" applyAlignment="1" applyProtection="1">
      <alignment horizontal="center" vertical="center"/>
    </xf>
    <xf numFmtId="0" fontId="11" fillId="3" borderId="19"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167" fontId="11" fillId="3" borderId="19" xfId="0" applyNumberFormat="1" applyFont="1" applyFill="1" applyBorder="1" applyAlignment="1" applyProtection="1">
      <alignment horizontal="center" vertical="center"/>
      <protection locked="0"/>
    </xf>
    <xf numFmtId="167" fontId="11" fillId="3" borderId="18" xfId="0" applyNumberFormat="1" applyFont="1" applyFill="1" applyBorder="1" applyAlignment="1" applyProtection="1">
      <alignment horizontal="center" vertical="center"/>
      <protection locked="0"/>
    </xf>
    <xf numFmtId="167" fontId="11" fillId="3" borderId="20" xfId="0" applyNumberFormat="1" applyFont="1" applyFill="1" applyBorder="1" applyAlignment="1" applyProtection="1">
      <alignment horizontal="center" vertical="center"/>
      <protection locked="0"/>
    </xf>
    <xf numFmtId="2" fontId="11" fillId="3" borderId="19" xfId="0" applyNumberFormat="1" applyFont="1" applyFill="1" applyBorder="1" applyAlignment="1" applyProtection="1">
      <alignment horizontal="center" vertical="center"/>
    </xf>
    <xf numFmtId="2" fontId="11" fillId="3" borderId="18" xfId="0" applyNumberFormat="1" applyFont="1" applyFill="1" applyBorder="1" applyAlignment="1" applyProtection="1">
      <alignment horizontal="center" vertical="center"/>
    </xf>
    <xf numFmtId="2" fontId="11" fillId="3" borderId="20" xfId="0" applyNumberFormat="1" applyFont="1" applyFill="1" applyBorder="1" applyAlignment="1" applyProtection="1">
      <alignment horizontal="center" vertical="center"/>
    </xf>
    <xf numFmtId="168" fontId="11" fillId="3" borderId="19" xfId="0" applyNumberFormat="1" applyFont="1" applyFill="1" applyBorder="1" applyAlignment="1" applyProtection="1">
      <alignment horizontal="center" vertical="center"/>
      <protection locked="0"/>
    </xf>
    <xf numFmtId="168" fontId="11" fillId="3" borderId="18" xfId="0" applyNumberFormat="1" applyFont="1" applyFill="1" applyBorder="1" applyAlignment="1" applyProtection="1">
      <alignment horizontal="center" vertical="center"/>
      <protection locked="0"/>
    </xf>
    <xf numFmtId="168" fontId="11" fillId="3" borderId="20" xfId="0" applyNumberFormat="1" applyFont="1" applyFill="1" applyBorder="1" applyAlignment="1" applyProtection="1">
      <alignment horizontal="center" vertical="center"/>
      <protection locked="0"/>
    </xf>
    <xf numFmtId="167" fontId="11" fillId="5" borderId="19" xfId="0" applyNumberFormat="1" applyFont="1" applyFill="1" applyBorder="1" applyAlignment="1" applyProtection="1">
      <alignment horizontal="center" vertical="center"/>
      <protection locked="0"/>
    </xf>
    <xf numFmtId="167" fontId="11" fillId="5" borderId="18" xfId="0" applyNumberFormat="1" applyFont="1" applyFill="1" applyBorder="1" applyAlignment="1" applyProtection="1">
      <alignment horizontal="center" vertical="center"/>
      <protection locked="0"/>
    </xf>
    <xf numFmtId="167" fontId="11" fillId="5" borderId="20" xfId="0" applyNumberFormat="1" applyFont="1" applyFill="1" applyBorder="1" applyAlignment="1" applyProtection="1">
      <alignment horizontal="center" vertical="center"/>
      <protection locked="0"/>
    </xf>
    <xf numFmtId="0" fontId="11" fillId="5" borderId="19" xfId="0" applyFont="1" applyFill="1" applyBorder="1" applyAlignment="1" applyProtection="1">
      <alignment horizontal="center" vertical="center"/>
      <protection locked="0"/>
    </xf>
    <xf numFmtId="0" fontId="11" fillId="5" borderId="18" xfId="0" applyFont="1" applyFill="1" applyBorder="1" applyAlignment="1" applyProtection="1">
      <alignment horizontal="center" vertical="center"/>
      <protection locked="0"/>
    </xf>
    <xf numFmtId="0" fontId="11" fillId="5" borderId="20" xfId="0" applyFont="1" applyFill="1" applyBorder="1" applyAlignment="1" applyProtection="1">
      <alignment horizontal="center" vertical="center"/>
      <protection locked="0"/>
    </xf>
    <xf numFmtId="2" fontId="11" fillId="3" borderId="19" xfId="0" applyNumberFormat="1" applyFont="1" applyFill="1" applyBorder="1" applyAlignment="1" applyProtection="1">
      <alignment horizontal="center" vertical="center"/>
      <protection locked="0"/>
    </xf>
    <xf numFmtId="2" fontId="11" fillId="3" borderId="18" xfId="0" applyNumberFormat="1" applyFont="1" applyFill="1" applyBorder="1" applyAlignment="1" applyProtection="1">
      <alignment horizontal="center" vertical="center"/>
      <protection locked="0"/>
    </xf>
    <xf numFmtId="2" fontId="11" fillId="3" borderId="20" xfId="0" applyNumberFormat="1" applyFont="1" applyFill="1" applyBorder="1" applyAlignment="1" applyProtection="1">
      <alignment horizontal="center" vertical="center"/>
      <protection locked="0"/>
    </xf>
    <xf numFmtId="14" fontId="11" fillId="3" borderId="19"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0" fillId="3" borderId="0" xfId="0" applyFill="1" applyBorder="1" applyAlignment="1" applyProtection="1">
      <alignment horizontal="center"/>
    </xf>
    <xf numFmtId="165" fontId="11" fillId="3" borderId="0" xfId="0" applyNumberFormat="1" applyFont="1" applyFill="1" applyBorder="1" applyAlignment="1" applyProtection="1">
      <alignment horizontal="center"/>
    </xf>
    <xf numFmtId="165" fontId="11" fillId="3" borderId="16" xfId="0" applyNumberFormat="1" applyFont="1" applyFill="1" applyBorder="1" applyAlignment="1" applyProtection="1">
      <alignment horizontal="center"/>
      <protection locked="0"/>
    </xf>
    <xf numFmtId="0" fontId="11" fillId="3" borderId="24"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xf>
    <xf numFmtId="0" fontId="11" fillId="3" borderId="21" xfId="0" applyFont="1" applyFill="1" applyBorder="1" applyAlignment="1" applyProtection="1">
      <alignment horizontal="center" vertical="center" wrapText="1"/>
    </xf>
    <xf numFmtId="167" fontId="11" fillId="3" borderId="21" xfId="0" applyNumberFormat="1" applyFont="1" applyFill="1" applyBorder="1" applyAlignment="1" applyProtection="1">
      <alignment horizontal="center" vertical="center"/>
      <protection locked="0"/>
    </xf>
    <xf numFmtId="2" fontId="11" fillId="3" borderId="21" xfId="0" applyNumberFormat="1" applyFont="1" applyFill="1" applyBorder="1" applyAlignment="1" applyProtection="1">
      <alignment horizontal="center" vertical="center"/>
    </xf>
    <xf numFmtId="168" fontId="11" fillId="3" borderId="21" xfId="0" applyNumberFormat="1" applyFont="1" applyFill="1" applyBorder="1" applyAlignment="1" applyProtection="1">
      <alignment horizontal="center" vertical="center"/>
      <protection locked="0"/>
    </xf>
    <xf numFmtId="167" fontId="11" fillId="3" borderId="21" xfId="0" applyNumberFormat="1" applyFont="1" applyFill="1" applyBorder="1" applyAlignment="1" applyProtection="1">
      <alignment horizontal="center" vertical="center"/>
    </xf>
    <xf numFmtId="0" fontId="11" fillId="5" borderId="21" xfId="0" applyFont="1" applyFill="1" applyBorder="1" applyAlignment="1" applyProtection="1">
      <alignment horizontal="center" vertical="center"/>
    </xf>
    <xf numFmtId="167" fontId="11" fillId="5" borderId="21"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165" fontId="11" fillId="0" borderId="0" xfId="0" applyNumberFormat="1" applyFont="1" applyFill="1" applyBorder="1" applyAlignment="1" applyProtection="1">
      <alignment horizontal="center"/>
    </xf>
    <xf numFmtId="0" fontId="19" fillId="0" borderId="16" xfId="0" applyFont="1" applyFill="1" applyBorder="1" applyAlignment="1" applyProtection="1">
      <alignment horizontal="center"/>
      <protection locked="0"/>
    </xf>
    <xf numFmtId="164" fontId="19" fillId="0" borderId="16" xfId="0" applyNumberFormat="1" applyFont="1" applyFill="1" applyBorder="1" applyAlignment="1" applyProtection="1">
      <alignment horizontal="center"/>
      <protection locked="0"/>
    </xf>
    <xf numFmtId="169" fontId="21" fillId="0" borderId="16" xfId="0" applyNumberFormat="1" applyFont="1" applyFill="1" applyBorder="1" applyAlignment="1" applyProtection="1">
      <alignment horizontal="center"/>
      <protection locked="0"/>
    </xf>
    <xf numFmtId="0" fontId="11" fillId="0" borderId="0" xfId="0" applyFont="1" applyFill="1" applyBorder="1" applyAlignment="1" applyProtection="1"/>
    <xf numFmtId="0" fontId="19" fillId="0" borderId="18" xfId="0" applyFont="1" applyFill="1" applyBorder="1" applyAlignment="1" applyProtection="1">
      <alignment horizontal="center"/>
      <protection locked="0"/>
    </xf>
    <xf numFmtId="166" fontId="19" fillId="0" borderId="16" xfId="0" applyNumberFormat="1" applyFont="1" applyFill="1" applyBorder="1" applyAlignment="1" applyProtection="1">
      <alignment horizontal="center"/>
      <protection locked="0"/>
    </xf>
    <xf numFmtId="0" fontId="11" fillId="0" borderId="11" xfId="0" applyFont="1" applyFill="1" applyBorder="1" applyAlignment="1" applyProtection="1">
      <alignment horizontal="right"/>
    </xf>
    <xf numFmtId="0" fontId="11" fillId="0" borderId="19"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24"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wrapText="1"/>
    </xf>
    <xf numFmtId="165" fontId="11" fillId="0" borderId="16" xfId="0" applyNumberFormat="1" applyFont="1" applyFill="1" applyBorder="1" applyAlignment="1" applyProtection="1">
      <alignment horizontal="center"/>
      <protection locked="0"/>
    </xf>
    <xf numFmtId="0" fontId="11" fillId="0" borderId="18" xfId="0" applyFont="1" applyFill="1" applyBorder="1" applyAlignment="1" applyProtection="1">
      <alignment horizontal="center"/>
      <protection locked="0"/>
    </xf>
    <xf numFmtId="0" fontId="11" fillId="0" borderId="11" xfId="0" applyFont="1" applyFill="1" applyBorder="1" applyAlignment="1" applyProtection="1">
      <alignment horizontal="center"/>
    </xf>
    <xf numFmtId="0" fontId="11" fillId="0" borderId="16" xfId="0" applyFont="1" applyFill="1" applyBorder="1" applyAlignment="1" applyProtection="1">
      <alignment horizontal="center"/>
      <protection locked="0"/>
    </xf>
    <xf numFmtId="165" fontId="11" fillId="0" borderId="18" xfId="0" applyNumberFormat="1" applyFont="1" applyFill="1" applyBorder="1" applyAlignment="1" applyProtection="1">
      <alignment horizontal="center"/>
      <protection locked="0"/>
    </xf>
    <xf numFmtId="0" fontId="19" fillId="0" borderId="7" xfId="0" applyFont="1" applyFill="1" applyBorder="1" applyAlignment="1" applyProtection="1">
      <alignment horizontal="center"/>
      <protection locked="0"/>
    </xf>
    <xf numFmtId="0" fontId="20" fillId="0" borderId="7" xfId="0" applyFont="1" applyBorder="1" applyAlignment="1" applyProtection="1">
      <alignment horizontal="center"/>
      <protection locked="0"/>
    </xf>
    <xf numFmtId="167" fontId="19" fillId="0" borderId="21" xfId="0" applyNumberFormat="1" applyFont="1" applyFill="1" applyBorder="1" applyAlignment="1" applyProtection="1">
      <alignment horizontal="center" vertical="center"/>
    </xf>
    <xf numFmtId="16" fontId="19" fillId="4" borderId="19" xfId="0" applyNumberFormat="1" applyFont="1" applyFill="1" applyBorder="1" applyAlignment="1" applyProtection="1">
      <alignment horizontal="center" vertical="center"/>
      <protection locked="0"/>
    </xf>
    <xf numFmtId="16" fontId="19" fillId="4" borderId="20" xfId="0" applyNumberFormat="1"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167" fontId="19" fillId="0" borderId="21" xfId="0" applyNumberFormat="1" applyFont="1" applyFill="1" applyBorder="1" applyAlignment="1" applyProtection="1">
      <alignment horizontal="center" vertical="center"/>
      <protection locked="0"/>
    </xf>
    <xf numFmtId="2" fontId="19" fillId="0" borderId="21" xfId="0" applyNumberFormat="1" applyFont="1" applyFill="1" applyBorder="1" applyAlignment="1" applyProtection="1">
      <alignment horizontal="center" vertical="center"/>
    </xf>
    <xf numFmtId="168" fontId="19" fillId="4" borderId="21" xfId="0" applyNumberFormat="1" applyFont="1" applyFill="1" applyBorder="1" applyAlignment="1" applyProtection="1">
      <alignment horizontal="center" vertical="center"/>
      <protection locked="0"/>
    </xf>
    <xf numFmtId="16" fontId="19" fillId="7" borderId="19" xfId="0" applyNumberFormat="1" applyFont="1" applyFill="1" applyBorder="1" applyAlignment="1" applyProtection="1">
      <alignment horizontal="center" vertical="center"/>
      <protection locked="0"/>
    </xf>
    <xf numFmtId="16" fontId="19" fillId="7" borderId="20" xfId="0" applyNumberFormat="1" applyFont="1" applyFill="1" applyBorder="1" applyAlignment="1" applyProtection="1">
      <alignment horizontal="center" vertical="center"/>
      <protection locked="0"/>
    </xf>
    <xf numFmtId="168" fontId="19" fillId="7" borderId="21" xfId="0" applyNumberFormat="1" applyFont="1" applyFill="1" applyBorder="1" applyAlignment="1" applyProtection="1">
      <alignment horizontal="center" vertical="center"/>
      <protection locked="0"/>
    </xf>
    <xf numFmtId="0" fontId="11" fillId="8" borderId="0" xfId="0" applyFont="1" applyFill="1" applyBorder="1" applyAlignment="1" applyProtection="1">
      <alignment horizontal="center"/>
    </xf>
    <xf numFmtId="0" fontId="11" fillId="0" borderId="7" xfId="0" applyFont="1" applyFill="1" applyBorder="1" applyAlignment="1" applyProtection="1">
      <alignment horizontal="center"/>
      <protection locked="0"/>
    </xf>
    <xf numFmtId="167" fontId="19" fillId="0" borderId="19" xfId="0" applyNumberFormat="1" applyFont="1" applyFill="1" applyBorder="1" applyAlignment="1" applyProtection="1">
      <alignment horizontal="center" vertical="center"/>
      <protection locked="0"/>
    </xf>
    <xf numFmtId="167" fontId="19" fillId="0" borderId="18" xfId="0" applyNumberFormat="1" applyFont="1" applyFill="1" applyBorder="1" applyAlignment="1" applyProtection="1">
      <alignment horizontal="center" vertical="center"/>
      <protection locked="0"/>
    </xf>
    <xf numFmtId="167" fontId="19" fillId="0" borderId="20" xfId="0" applyNumberFormat="1" applyFont="1" applyFill="1" applyBorder="1" applyAlignment="1" applyProtection="1">
      <alignment horizontal="center" vertical="center"/>
      <protection locked="0"/>
    </xf>
    <xf numFmtId="0" fontId="11" fillId="1" borderId="21" xfId="0" applyFont="1" applyFill="1" applyBorder="1" applyAlignment="1" applyProtection="1">
      <alignment horizontal="center" vertical="center"/>
    </xf>
    <xf numFmtId="167" fontId="11" fillId="1" borderId="21" xfId="0" applyNumberFormat="1" applyFont="1" applyFill="1" applyBorder="1" applyAlignment="1" applyProtection="1">
      <alignment horizontal="center" vertical="center"/>
    </xf>
    <xf numFmtId="0" fontId="0" fillId="0" borderId="7" xfId="0" applyFont="1" applyBorder="1" applyAlignment="1" applyProtection="1">
      <alignment horizontal="center"/>
      <protection locked="0"/>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167" fontId="11" fillId="0" borderId="21" xfId="0" applyNumberFormat="1" applyFont="1" applyFill="1" applyBorder="1" applyAlignment="1" applyProtection="1">
      <alignment horizontal="center" vertical="center"/>
      <protection locked="0"/>
    </xf>
    <xf numFmtId="167" fontId="11" fillId="0" borderId="21" xfId="0" applyNumberFormat="1" applyFont="1" applyFill="1" applyBorder="1" applyAlignment="1" applyProtection="1">
      <alignment horizontal="center" vertical="center"/>
    </xf>
    <xf numFmtId="168" fontId="11" fillId="0" borderId="21" xfId="0" applyNumberFormat="1" applyFont="1" applyFill="1" applyBorder="1" applyAlignment="1" applyProtection="1">
      <alignment horizontal="center" vertical="center"/>
      <protection locked="0"/>
    </xf>
    <xf numFmtId="0" fontId="11" fillId="6" borderId="0" xfId="0" applyFont="1" applyFill="1" applyBorder="1" applyAlignment="1" applyProtection="1">
      <alignment horizontal="center"/>
    </xf>
    <xf numFmtId="14" fontId="11" fillId="0" borderId="19" xfId="0" applyNumberFormat="1" applyFont="1" applyFill="1" applyBorder="1" applyAlignment="1" applyProtection="1">
      <alignment horizontal="center" vertical="center"/>
      <protection locked="0"/>
    </xf>
    <xf numFmtId="167" fontId="11" fillId="0" borderId="19" xfId="0" applyNumberFormat="1" applyFont="1" applyFill="1" applyBorder="1" applyAlignment="1" applyProtection="1">
      <alignment horizontal="center" vertical="center"/>
      <protection locked="0"/>
    </xf>
    <xf numFmtId="167" fontId="11" fillId="0" borderId="18" xfId="0" applyNumberFormat="1" applyFont="1" applyFill="1" applyBorder="1" applyAlignment="1" applyProtection="1">
      <alignment horizontal="center" vertical="center"/>
      <protection locked="0"/>
    </xf>
    <xf numFmtId="167" fontId="11" fillId="0" borderId="2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16"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19050</xdr:rowOff>
    </xdr:from>
    <xdr:to>
      <xdr:col>9</xdr:col>
      <xdr:colOff>495300</xdr:colOff>
      <xdr:row>9</xdr:row>
      <xdr:rowOff>0</xdr:rowOff>
    </xdr:to>
    <xdr:sp macro="" textlink="">
      <xdr:nvSpPr>
        <xdr:cNvPr id="4169" name="Rectangle 1"/>
        <xdr:cNvSpPr>
          <a:spLocks noChangeArrowheads="1"/>
        </xdr:cNvSpPr>
      </xdr:nvSpPr>
      <xdr:spPr bwMode="auto">
        <a:xfrm>
          <a:off x="114300" y="180975"/>
          <a:ext cx="5791200" cy="1276350"/>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sp>
    <xdr:clientData/>
  </xdr:twoCellAnchor>
  <xdr:twoCellAnchor>
    <xdr:from>
      <xdr:col>0</xdr:col>
      <xdr:colOff>114300</xdr:colOff>
      <xdr:row>10</xdr:row>
      <xdr:rowOff>0</xdr:rowOff>
    </xdr:from>
    <xdr:to>
      <xdr:col>9</xdr:col>
      <xdr:colOff>485771</xdr:colOff>
      <xdr:row>17</xdr:row>
      <xdr:rowOff>95250</xdr:rowOff>
    </xdr:to>
    <xdr:sp macro="" textlink="">
      <xdr:nvSpPr>
        <xdr:cNvPr id="4098" name="Rectangle 2"/>
        <xdr:cNvSpPr>
          <a:spLocks noChangeArrowheads="1"/>
        </xdr:cNvSpPr>
      </xdr:nvSpPr>
      <xdr:spPr bwMode="auto">
        <a:xfrm>
          <a:off x="114300" y="1619250"/>
          <a:ext cx="5819775" cy="122872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91440" tIns="91440" rIns="91440" bIns="91440" anchor="t" upright="1"/>
        <a:lstStyle/>
        <a:p>
          <a:pPr algn="l" rtl="0">
            <a:lnSpc>
              <a:spcPts val="900"/>
            </a:lnSpc>
            <a:defRPr sz="1000"/>
          </a:pPr>
          <a:r>
            <a:rPr lang="en-US" sz="800" b="1" i="0" u="none" strike="noStrike" baseline="0">
              <a:solidFill>
                <a:srgbClr val="000000"/>
              </a:solidFill>
              <a:latin typeface="Tahoma"/>
              <a:ea typeface="Tahoma"/>
              <a:cs typeface="Tahoma"/>
            </a:rPr>
            <a:t>Form Number:</a:t>
          </a:r>
        </a:p>
        <a:p>
          <a:pPr algn="l" rtl="0">
            <a:lnSpc>
              <a:spcPts val="900"/>
            </a:lnSpc>
            <a:defRPr sz="1000"/>
          </a:pPr>
          <a:r>
            <a:rPr lang="en-US" sz="800" b="1" i="0" u="none" strike="noStrike" baseline="0">
              <a:solidFill>
                <a:srgbClr val="000000"/>
              </a:solidFill>
              <a:latin typeface="Tahoma"/>
              <a:ea typeface="Tahoma"/>
              <a:cs typeface="Tahoma"/>
            </a:rPr>
            <a:t>Title:</a:t>
          </a:r>
        </a:p>
        <a:p>
          <a:pPr algn="l" rtl="0">
            <a:defRPr sz="1000"/>
          </a:pPr>
          <a:r>
            <a:rPr lang="en-US" sz="800" b="1" i="0" u="none" strike="noStrike" baseline="0">
              <a:solidFill>
                <a:srgbClr val="000000"/>
              </a:solidFill>
              <a:latin typeface="Tahoma"/>
              <a:ea typeface="Tahoma"/>
              <a:cs typeface="Tahoma"/>
            </a:rPr>
            <a:t>Revision Date:</a:t>
          </a:r>
        </a:p>
        <a:p>
          <a:pPr algn="l" rtl="0">
            <a:defRPr sz="1000"/>
          </a:pPr>
          <a:r>
            <a:rPr lang="en-US" sz="800" b="1" i="0" u="none" strike="noStrike" baseline="0">
              <a:solidFill>
                <a:srgbClr val="000000"/>
              </a:solidFill>
              <a:latin typeface="Tahoma"/>
              <a:ea typeface="Tahoma"/>
              <a:cs typeface="Tahoma"/>
            </a:rPr>
            <a:t>Purpose:</a:t>
          </a:r>
        </a:p>
        <a:p>
          <a:pPr algn="l" rtl="0">
            <a:lnSpc>
              <a:spcPts val="900"/>
            </a:lnSpc>
            <a:defRPr sz="1000"/>
          </a:pPr>
          <a:r>
            <a:rPr lang="en-US" sz="800" b="1" i="0" u="none" strike="noStrike" baseline="0">
              <a:solidFill>
                <a:srgbClr val="000000"/>
              </a:solidFill>
              <a:latin typeface="Tahoma"/>
              <a:ea typeface="Tahoma"/>
              <a:cs typeface="Tahoma"/>
            </a:rPr>
            <a:t>Distribution:</a:t>
          </a:r>
        </a:p>
      </xdr:txBody>
    </xdr:sp>
    <xdr:clientData/>
  </xdr:twoCellAnchor>
  <xdr:twoCellAnchor>
    <xdr:from>
      <xdr:col>2</xdr:col>
      <xdr:colOff>47625</xdr:colOff>
      <xdr:row>10</xdr:row>
      <xdr:rowOff>19050</xdr:rowOff>
    </xdr:from>
    <xdr:to>
      <xdr:col>9</xdr:col>
      <xdr:colOff>560066</xdr:colOff>
      <xdr:row>18</xdr:row>
      <xdr:rowOff>0</xdr:rowOff>
    </xdr:to>
    <xdr:sp macro="" textlink="">
      <xdr:nvSpPr>
        <xdr:cNvPr id="4099" name="Rectangle 3"/>
        <xdr:cNvSpPr>
          <a:spLocks noChangeArrowheads="1"/>
        </xdr:cNvSpPr>
      </xdr:nvSpPr>
      <xdr:spPr bwMode="auto">
        <a:xfrm>
          <a:off x="1190625" y="1638300"/>
          <a:ext cx="4819650" cy="12763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91440" tIns="91440" rIns="91440" bIns="91440" anchor="t" upright="1"/>
        <a:lstStyle/>
        <a:p>
          <a:pPr algn="just" rtl="0">
            <a:lnSpc>
              <a:spcPts val="900"/>
            </a:lnSpc>
            <a:defRPr sz="1000"/>
          </a:pPr>
          <a:r>
            <a:rPr lang="en-US" sz="800" b="1" i="0" u="none" strike="noStrike" baseline="0">
              <a:solidFill>
                <a:srgbClr val="000000"/>
              </a:solidFill>
              <a:latin typeface="Tahoma"/>
              <a:ea typeface="Tahoma"/>
              <a:cs typeface="Tahoma"/>
            </a:rPr>
            <a:t>DT-0315 (T-240)</a:t>
          </a:r>
        </a:p>
        <a:p>
          <a:pPr algn="just" rtl="0">
            <a:defRPr sz="1000"/>
          </a:pPr>
          <a:r>
            <a:rPr lang="en-US" sz="800" b="1" i="0" u="none" strike="noStrike" baseline="0">
              <a:solidFill>
                <a:srgbClr val="000000"/>
              </a:solidFill>
              <a:latin typeface="Tahoma"/>
              <a:ea typeface="Tahoma"/>
              <a:cs typeface="Tahoma"/>
            </a:rPr>
            <a:t>ASPHALT DENSITY REPORT</a:t>
          </a:r>
        </a:p>
        <a:p>
          <a:pPr algn="just" rtl="0">
            <a:defRPr sz="1000"/>
          </a:pPr>
          <a:r>
            <a:rPr lang="en-US" sz="800" b="1" i="0" u="none" strike="noStrike" baseline="0">
              <a:solidFill>
                <a:srgbClr val="000000"/>
              </a:solidFill>
              <a:latin typeface="Tahoma"/>
              <a:ea typeface="Tahoma"/>
              <a:cs typeface="Tahoma"/>
            </a:rPr>
            <a:t>05-18</a:t>
          </a:r>
        </a:p>
        <a:p>
          <a:pPr algn="just" rtl="0">
            <a:defRPr sz="1000"/>
          </a:pPr>
          <a:r>
            <a:rPr lang="en-US" sz="800" b="1" i="0" u="none" strike="noStrike" baseline="0">
              <a:solidFill>
                <a:srgbClr val="000000"/>
              </a:solidFill>
              <a:latin typeface="Tahoma"/>
              <a:ea typeface="Tahoma"/>
              <a:cs typeface="Tahoma"/>
            </a:rPr>
            <a:t>To document and report density measurements of asphalt courses on TDOT projects.</a:t>
          </a:r>
        </a:p>
        <a:p>
          <a:pPr algn="just" rtl="0">
            <a:lnSpc>
              <a:spcPts val="900"/>
            </a:lnSpc>
            <a:defRPr sz="1000"/>
          </a:pPr>
          <a:r>
            <a:rPr lang="en-US" sz="800" b="1" i="0" u="none" strike="noStrike" baseline="0">
              <a:solidFill>
                <a:srgbClr val="000000"/>
              </a:solidFill>
              <a:latin typeface="Tahoma"/>
              <a:ea typeface="Tahoma"/>
              <a:cs typeface="Tahoma"/>
            </a:rPr>
            <a:t>Original to Headquarters Materials and Tests; copies to Regional Materials and Tests, Project Supervisor.</a:t>
          </a:r>
        </a:p>
      </xdr:txBody>
    </xdr:sp>
    <xdr:clientData/>
  </xdr:twoCellAnchor>
  <xdr:twoCellAnchor>
    <xdr:from>
      <xdr:col>2</xdr:col>
      <xdr:colOff>114300</xdr:colOff>
      <xdr:row>1</xdr:row>
      <xdr:rowOff>83820</xdr:rowOff>
    </xdr:from>
    <xdr:to>
      <xdr:col>6</xdr:col>
      <xdr:colOff>0</xdr:colOff>
      <xdr:row>4</xdr:row>
      <xdr:rowOff>57283</xdr:rowOff>
    </xdr:to>
    <xdr:sp macro="" textlink="">
      <xdr:nvSpPr>
        <xdr:cNvPr id="4100" name="Rectangle 4"/>
        <xdr:cNvSpPr>
          <a:spLocks noChangeArrowheads="1"/>
        </xdr:cNvSpPr>
      </xdr:nvSpPr>
      <xdr:spPr bwMode="auto">
        <a:xfrm>
          <a:off x="1257300" y="247650"/>
          <a:ext cx="2324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1250" b="1" i="1" u="none" strike="noStrike" baseline="0">
              <a:solidFill>
                <a:srgbClr val="FF0000"/>
              </a:solidFill>
              <a:latin typeface="Tahoma"/>
              <a:ea typeface="Tahoma"/>
              <a:cs typeface="Tahoma"/>
            </a:rPr>
            <a:t>TDOT E-Forms</a:t>
          </a:r>
          <a:endParaRPr lang="en-US" sz="1000" b="1" i="0" u="none" strike="noStrike" baseline="0">
            <a:solidFill>
              <a:srgbClr val="000000"/>
            </a:solidFill>
            <a:latin typeface="Tahoma"/>
            <a:ea typeface="Tahoma"/>
            <a:cs typeface="Tahoma"/>
          </a:endParaRPr>
        </a:p>
        <a:p>
          <a:pPr algn="just" rtl="0">
            <a:defRPr sz="1000"/>
          </a:pPr>
          <a:r>
            <a:rPr lang="en-US" sz="900" b="1" i="1" u="none" strike="noStrike" baseline="0">
              <a:solidFill>
                <a:srgbClr val="000000"/>
              </a:solidFill>
              <a:latin typeface="Tahoma"/>
              <a:ea typeface="Tahoma"/>
              <a:cs typeface="Tahoma"/>
            </a:rPr>
            <a:t>Materials and Tests Electronic Forms</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150495</xdr:colOff>
      <xdr:row>6</xdr:row>
      <xdr:rowOff>133350</xdr:rowOff>
    </xdr:from>
    <xdr:to>
      <xdr:col>5</xdr:col>
      <xdr:colOff>83820</xdr:colOff>
      <xdr:row>8</xdr:row>
      <xdr:rowOff>95250</xdr:rowOff>
    </xdr:to>
    <xdr:sp macro="" textlink="">
      <xdr:nvSpPr>
        <xdr:cNvPr id="4101" name="Rectangle 5"/>
        <xdr:cNvSpPr>
          <a:spLocks noChangeArrowheads="1"/>
        </xdr:cNvSpPr>
      </xdr:nvSpPr>
      <xdr:spPr bwMode="auto">
        <a:xfrm>
          <a:off x="1295400" y="1104900"/>
          <a:ext cx="1762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700" b="0" i="0" u="none" strike="noStrike" baseline="0">
              <a:solidFill>
                <a:srgbClr val="000000"/>
              </a:solidFill>
              <a:latin typeface="Tahoma"/>
              <a:ea typeface="Tahoma"/>
              <a:cs typeface="Tahoma"/>
            </a:rPr>
            <a:t>Microsoft Excel 97</a:t>
          </a:r>
        </a:p>
        <a:p>
          <a:pPr algn="just" rtl="0">
            <a:defRPr sz="1000"/>
          </a:pPr>
          <a:r>
            <a:rPr lang="en-US" sz="700" b="0" i="0" u="none" strike="noStrike" baseline="0">
              <a:solidFill>
                <a:srgbClr val="000000"/>
              </a:solidFill>
              <a:latin typeface="Tahoma"/>
              <a:ea typeface="Tahoma"/>
              <a:cs typeface="Tahoma"/>
            </a:rPr>
            <a:t>Copyright 1984-1997 Microsoft Corporation</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0</xdr:col>
      <xdr:colOff>247650</xdr:colOff>
      <xdr:row>1</xdr:row>
      <xdr:rowOff>142875</xdr:rowOff>
    </xdr:from>
    <xdr:to>
      <xdr:col>2</xdr:col>
      <xdr:colOff>19050</xdr:colOff>
      <xdr:row>8</xdr:row>
      <xdr:rowOff>19050</xdr:rowOff>
    </xdr:to>
    <xdr:grpSp>
      <xdr:nvGrpSpPr>
        <xdr:cNvPr id="4174" name="Group 7"/>
        <xdr:cNvGrpSpPr>
          <a:grpSpLocks/>
        </xdr:cNvGrpSpPr>
      </xdr:nvGrpSpPr>
      <xdr:grpSpPr bwMode="auto">
        <a:xfrm>
          <a:off x="247650" y="304800"/>
          <a:ext cx="914401" cy="1009649"/>
          <a:chOff x="27" y="56"/>
          <a:chExt cx="94" cy="95"/>
        </a:xfrm>
      </xdr:grpSpPr>
      <mc:AlternateContent xmlns:mc="http://schemas.openxmlformats.org/markup-compatibility/2006">
        <mc:Choice xmlns:a14="http://schemas.microsoft.com/office/drawing/2010/main" Requires="a14">
          <xdr:sp macro="" textlink="">
            <xdr:nvSpPr>
              <xdr:cNvPr id="4104" name="Object 8" hidden="1">
                <a:extLst>
                  <a:ext uri="{63B3BB69-23CF-44E3-9099-C40C66FF867C}">
                    <a14:compatExt spid="_x0000_s4104"/>
                  </a:ext>
                </a:extLst>
              </xdr:cNvPr>
              <xdr:cNvSpPr/>
            </xdr:nvSpPr>
            <xdr:spPr>
              <a:xfrm>
                <a:off x="27" y="56"/>
                <a:ext cx="94" cy="95"/>
              </a:xfrm>
              <a:prstGeom prst="rect">
                <a:avLst/>
              </a:prstGeom>
            </xdr:spPr>
          </xdr:sp>
        </mc:Choice>
        <mc:Fallback/>
      </mc:AlternateContent>
      <xdr:grpSp>
        <xdr:nvGrpSpPr>
          <xdr:cNvPr id="4177" name="Group 9"/>
          <xdr:cNvGrpSpPr>
            <a:grpSpLocks/>
          </xdr:cNvGrpSpPr>
        </xdr:nvGrpSpPr>
        <xdr:grpSpPr bwMode="auto">
          <a:xfrm>
            <a:off x="61" y="70"/>
            <a:ext cx="30" cy="26"/>
            <a:chOff x="1152" y="1392"/>
            <a:chExt cx="2832" cy="2160"/>
          </a:xfrm>
        </xdr:grpSpPr>
        <xdr:sp macro="" textlink="">
          <xdr:nvSpPr>
            <xdr:cNvPr id="4178" name="Rectangle 10"/>
            <xdr:cNvSpPr>
              <a:spLocks noChangeArrowheads="1"/>
            </xdr:cNvSpPr>
          </xdr:nvSpPr>
          <xdr:spPr bwMode="auto">
            <a:xfrm>
              <a:off x="1152" y="1392"/>
              <a:ext cx="2832" cy="2160"/>
            </a:xfrm>
            <a:prstGeom prst="rect">
              <a:avLst/>
            </a:prstGeom>
            <a:solidFill>
              <a:srgbClr val="FFFFFF"/>
            </a:solidFill>
            <a:ln w="9525">
              <a:solidFill>
                <a:srgbClr val="000000"/>
              </a:solidFill>
              <a:miter lim="800000"/>
              <a:headEnd/>
              <a:tailEnd/>
            </a:ln>
          </xdr:spPr>
        </xdr:sp>
        <xdr:sp macro="" textlink="">
          <xdr:nvSpPr>
            <xdr:cNvPr id="4179" name="Rectangle 11"/>
            <xdr:cNvSpPr>
              <a:spLocks noChangeArrowheads="1"/>
            </xdr:cNvSpPr>
          </xdr:nvSpPr>
          <xdr:spPr bwMode="auto">
            <a:xfrm>
              <a:off x="1152" y="1680"/>
              <a:ext cx="2832" cy="336"/>
            </a:xfrm>
            <a:prstGeom prst="rect">
              <a:avLst/>
            </a:prstGeom>
            <a:solidFill>
              <a:srgbClr val="FFFFFF"/>
            </a:solidFill>
            <a:ln w="9525">
              <a:solidFill>
                <a:srgbClr val="000000"/>
              </a:solidFill>
              <a:miter lim="800000"/>
              <a:headEnd/>
              <a:tailEnd/>
            </a:ln>
          </xdr:spPr>
        </xdr:sp>
        <xdr:sp macro="" textlink="">
          <xdr:nvSpPr>
            <xdr:cNvPr id="4180" name="Rectangle 12"/>
            <xdr:cNvSpPr>
              <a:spLocks noChangeArrowheads="1"/>
            </xdr:cNvSpPr>
          </xdr:nvSpPr>
          <xdr:spPr bwMode="auto">
            <a:xfrm>
              <a:off x="1152" y="2304"/>
              <a:ext cx="2832" cy="336"/>
            </a:xfrm>
            <a:prstGeom prst="rect">
              <a:avLst/>
            </a:prstGeom>
            <a:solidFill>
              <a:srgbClr val="FFFFFF"/>
            </a:solidFill>
            <a:ln w="9525">
              <a:solidFill>
                <a:srgbClr val="000000"/>
              </a:solidFill>
              <a:miter lim="800000"/>
              <a:headEnd/>
              <a:tailEnd/>
            </a:ln>
          </xdr:spPr>
        </xdr:sp>
        <xdr:sp macro="" textlink="">
          <xdr:nvSpPr>
            <xdr:cNvPr id="4181" name="Rectangle 13"/>
            <xdr:cNvSpPr>
              <a:spLocks noChangeArrowheads="1"/>
            </xdr:cNvSpPr>
          </xdr:nvSpPr>
          <xdr:spPr bwMode="auto">
            <a:xfrm>
              <a:off x="1152" y="2928"/>
              <a:ext cx="2832" cy="336"/>
            </a:xfrm>
            <a:prstGeom prst="rect">
              <a:avLst/>
            </a:prstGeom>
            <a:solidFill>
              <a:srgbClr val="FFFFFF"/>
            </a:solidFill>
            <a:ln w="9525">
              <a:solidFill>
                <a:srgbClr val="000000"/>
              </a:solidFill>
              <a:miter lim="800000"/>
              <a:headEnd/>
              <a:tailEnd/>
            </a:ln>
          </xdr:spPr>
        </xdr:sp>
        <xdr:sp macro="" textlink="">
          <xdr:nvSpPr>
            <xdr:cNvPr id="4182" name="Rectangle 14"/>
            <xdr:cNvSpPr>
              <a:spLocks noChangeArrowheads="1"/>
            </xdr:cNvSpPr>
          </xdr:nvSpPr>
          <xdr:spPr bwMode="auto">
            <a:xfrm rot="-5400000">
              <a:off x="528"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83" name="Rectangle 15"/>
            <xdr:cNvSpPr>
              <a:spLocks noChangeArrowheads="1"/>
            </xdr:cNvSpPr>
          </xdr:nvSpPr>
          <xdr:spPr bwMode="auto">
            <a:xfrm rot="-5400000">
              <a:off x="1824"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184" name="Rectangle 16"/>
            <xdr:cNvSpPr>
              <a:spLocks noChangeArrowheads="1"/>
            </xdr:cNvSpPr>
          </xdr:nvSpPr>
          <xdr:spPr bwMode="auto">
            <a:xfrm rot="-5400000">
              <a:off x="2400"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6</xdr:col>
      <xdr:colOff>104775</xdr:colOff>
      <xdr:row>4</xdr:row>
      <xdr:rowOff>38100</xdr:rowOff>
    </xdr:from>
    <xdr:to>
      <xdr:col>9</xdr:col>
      <xdr:colOff>560098</xdr:colOff>
      <xdr:row>9</xdr:row>
      <xdr:rowOff>47625</xdr:rowOff>
    </xdr:to>
    <xdr:sp macro="" textlink="">
      <xdr:nvSpPr>
        <xdr:cNvPr id="4113" name="Rectangle 17"/>
        <xdr:cNvSpPr>
          <a:spLocks noChangeArrowheads="1"/>
        </xdr:cNvSpPr>
      </xdr:nvSpPr>
      <xdr:spPr bwMode="auto">
        <a:xfrm>
          <a:off x="3686175" y="685800"/>
          <a:ext cx="2324100" cy="8191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Tahoma"/>
              <a:ea typeface="Tahoma"/>
              <a:cs typeface="Tahoma"/>
            </a:rPr>
            <a:t>Tennessee Department of Transportation</a:t>
          </a:r>
        </a:p>
        <a:p>
          <a:pPr algn="l" rtl="0">
            <a:defRPr sz="1000"/>
          </a:pPr>
          <a:r>
            <a:rPr lang="en-US" sz="800" b="0" i="0" u="none" strike="noStrike" baseline="0">
              <a:solidFill>
                <a:srgbClr val="000000"/>
              </a:solidFill>
              <a:latin typeface="Tahoma"/>
              <a:ea typeface="Tahoma"/>
              <a:cs typeface="Tahoma"/>
            </a:rPr>
            <a:t>Division of Materials and Tests</a:t>
          </a:r>
        </a:p>
        <a:p>
          <a:pPr algn="l" rtl="0">
            <a:defRPr sz="1000"/>
          </a:pPr>
          <a:r>
            <a:rPr lang="en-US" sz="800" b="0" i="0" u="none" strike="noStrike" baseline="0">
              <a:solidFill>
                <a:srgbClr val="000000"/>
              </a:solidFill>
              <a:latin typeface="Tahoma"/>
              <a:ea typeface="Tahoma"/>
              <a:cs typeface="Tahoma"/>
            </a:rPr>
            <a:t>Field Operations</a:t>
          </a:r>
        </a:p>
        <a:p>
          <a:pPr algn="l" rtl="0">
            <a:defRPr sz="1000"/>
          </a:pPr>
          <a:r>
            <a:rPr lang="en-US" sz="800" b="0" i="0" u="none" strike="noStrike" baseline="0">
              <a:solidFill>
                <a:srgbClr val="000000"/>
              </a:solidFill>
              <a:latin typeface="Tahoma"/>
              <a:ea typeface="Tahoma"/>
              <a:cs typeface="Tahoma"/>
            </a:rPr>
            <a:t>6601 Centennial Blvd.</a:t>
          </a:r>
        </a:p>
        <a:p>
          <a:pPr algn="l" rtl="0">
            <a:defRPr sz="1000"/>
          </a:pPr>
          <a:r>
            <a:rPr lang="en-US" sz="800" b="0" i="0" u="none" strike="noStrike" baseline="0">
              <a:solidFill>
                <a:srgbClr val="000000"/>
              </a:solidFill>
              <a:latin typeface="Tahoma"/>
              <a:ea typeface="Tahoma"/>
              <a:cs typeface="Tahoma"/>
            </a:rPr>
            <a:t>Nashville, Tennessee 37243-0360</a:t>
          </a:r>
        </a:p>
        <a:p>
          <a:pPr algn="l"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114300</xdr:colOff>
      <xdr:row>3</xdr:row>
      <xdr:rowOff>142875</xdr:rowOff>
    </xdr:from>
    <xdr:to>
      <xdr:col>5</xdr:col>
      <xdr:colOff>352425</xdr:colOff>
      <xdr:row>3</xdr:row>
      <xdr:rowOff>142875</xdr:rowOff>
    </xdr:to>
    <xdr:sp macro="" textlink="">
      <xdr:nvSpPr>
        <xdr:cNvPr id="4176" name="Line 18"/>
        <xdr:cNvSpPr>
          <a:spLocks noChangeShapeType="1"/>
        </xdr:cNvSpPr>
      </xdr:nvSpPr>
      <xdr:spPr bwMode="auto">
        <a:xfrm>
          <a:off x="1257300" y="628650"/>
          <a:ext cx="2066925"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66675</xdr:colOff>
      <xdr:row>2</xdr:row>
      <xdr:rowOff>9525</xdr:rowOff>
    </xdr:from>
    <xdr:to>
      <xdr:col>27</xdr:col>
      <xdr:colOff>152400</xdr:colOff>
      <xdr:row>2</xdr:row>
      <xdr:rowOff>1076325</xdr:rowOff>
    </xdr:to>
    <xdr:pic>
      <xdr:nvPicPr>
        <xdr:cNvPr id="51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180975"/>
          <a:ext cx="11715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52</xdr:row>
      <xdr:rowOff>38100</xdr:rowOff>
    </xdr:from>
    <xdr:to>
      <xdr:col>46</xdr:col>
      <xdr:colOff>140970</xdr:colOff>
      <xdr:row>54</xdr:row>
      <xdr:rowOff>142875</xdr:rowOff>
    </xdr:to>
    <xdr:sp macro="" textlink="" fLocksText="0">
      <xdr:nvSpPr>
        <xdr:cNvPr id="4" name="Text Box 22"/>
        <xdr:cNvSpPr txBox="1">
          <a:spLocks noChangeArrowheads="1"/>
        </xdr:cNvSpPr>
      </xdr:nvSpPr>
      <xdr:spPr bwMode="auto">
        <a:xfrm>
          <a:off x="304800" y="9829800"/>
          <a:ext cx="845820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87630</xdr:colOff>
      <xdr:row>58</xdr:row>
      <xdr:rowOff>9525</xdr:rowOff>
    </xdr:from>
    <xdr:to>
      <xdr:col>15</xdr:col>
      <xdr:colOff>38100</xdr:colOff>
      <xdr:row>62</xdr:row>
      <xdr:rowOff>183173</xdr:rowOff>
    </xdr:to>
    <xdr:sp macro="" textlink="">
      <xdr:nvSpPr>
        <xdr:cNvPr id="5" name="Text Box 26"/>
        <xdr:cNvSpPr txBox="1">
          <a:spLocks noChangeArrowheads="1"/>
        </xdr:cNvSpPr>
      </xdr:nvSpPr>
      <xdr:spPr bwMode="auto">
        <a:xfrm>
          <a:off x="278130" y="10684852"/>
          <a:ext cx="2544201" cy="9649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Original to:</a:t>
          </a:r>
        </a:p>
        <a:p>
          <a:pPr algn="l" rtl="0">
            <a:defRPr sz="1000"/>
          </a:pPr>
          <a:r>
            <a:rPr lang="en-US" sz="800" b="0" i="0" u="none" strike="noStrike" baseline="0">
              <a:solidFill>
                <a:srgbClr val="000000"/>
              </a:solidFill>
              <a:latin typeface="Arial"/>
              <a:cs typeface="Arial"/>
            </a:rPr>
            <a:t>    Headquarters Materials and Tests</a:t>
          </a:r>
        </a:p>
        <a:p>
          <a:pPr algn="l" rtl="0">
            <a:defRPr sz="1000"/>
          </a:pPr>
          <a:r>
            <a:rPr lang="en-US" sz="800" b="0" i="0" u="none" strike="noStrike" baseline="0">
              <a:solidFill>
                <a:srgbClr val="000000"/>
              </a:solidFill>
              <a:latin typeface="Arial"/>
              <a:cs typeface="Arial"/>
            </a:rPr>
            <a:t>Copies to:</a:t>
          </a:r>
        </a:p>
        <a:p>
          <a:pPr algn="l" rtl="0">
            <a:defRPr sz="1000"/>
          </a:pPr>
          <a:r>
            <a:rPr lang="en-US" sz="800" b="0" i="0" u="none" strike="noStrike" baseline="0">
              <a:solidFill>
                <a:srgbClr val="000000"/>
              </a:solidFill>
              <a:latin typeface="Arial"/>
              <a:cs typeface="Arial"/>
            </a:rPr>
            <a:t>    Regional Materials and Tests</a:t>
          </a:r>
        </a:p>
        <a:p>
          <a:pPr algn="l" rtl="0">
            <a:defRPr sz="1000"/>
          </a:pPr>
          <a:r>
            <a:rPr lang="en-US" sz="800" b="0" i="0" u="none" strike="noStrike" baseline="0">
              <a:solidFill>
                <a:srgbClr val="000000"/>
              </a:solidFill>
              <a:latin typeface="Arial"/>
              <a:cs typeface="Arial"/>
            </a:rPr>
            <a:t>    Project Supervisor</a:t>
          </a:r>
        </a:p>
        <a:p>
          <a:pPr algn="l" rtl="0">
            <a:defRPr sz="1000"/>
          </a:pPr>
          <a:r>
            <a:rPr lang="en-US" sz="800" b="0" i="0" u="none" strike="noStrike" baseline="0">
              <a:solidFill>
                <a:srgbClr val="000000"/>
              </a:solidFill>
              <a:latin typeface="Arial"/>
              <a:cs typeface="Arial"/>
            </a:rPr>
            <a:t>Form DT-0315 (Rev. 05-18)</a:t>
          </a:r>
        </a:p>
        <a:p>
          <a:pPr algn="l" rtl="0">
            <a:defRPr sz="1000"/>
          </a:pPr>
          <a:r>
            <a:rPr lang="en-US" sz="800" b="0" i="0" u="none" strike="noStrike" baseline="0">
              <a:solidFill>
                <a:srgbClr val="000000"/>
              </a:solidFill>
              <a:latin typeface="Arial"/>
              <a:cs typeface="Arial"/>
            </a:rPr>
            <a:t>    </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66675</xdr:colOff>
      <xdr:row>2</xdr:row>
      <xdr:rowOff>9525</xdr:rowOff>
    </xdr:from>
    <xdr:to>
      <xdr:col>27</xdr:col>
      <xdr:colOff>152400</xdr:colOff>
      <xdr:row>2</xdr:row>
      <xdr:rowOff>1076325</xdr:rowOff>
    </xdr:to>
    <xdr:pic>
      <xdr:nvPicPr>
        <xdr:cNvPr id="61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180975"/>
          <a:ext cx="11715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51</xdr:row>
      <xdr:rowOff>38100</xdr:rowOff>
    </xdr:from>
    <xdr:to>
      <xdr:col>46</xdr:col>
      <xdr:colOff>140970</xdr:colOff>
      <xdr:row>53</xdr:row>
      <xdr:rowOff>142875</xdr:rowOff>
    </xdr:to>
    <xdr:sp macro="" textlink="" fLocksText="0">
      <xdr:nvSpPr>
        <xdr:cNvPr id="3076" name="Text Box 4"/>
        <xdr:cNvSpPr txBox="1">
          <a:spLocks noChangeArrowheads="1"/>
        </xdr:cNvSpPr>
      </xdr:nvSpPr>
      <xdr:spPr bwMode="auto">
        <a:xfrm>
          <a:off x="304800" y="9829800"/>
          <a:ext cx="845820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35</xdr:col>
      <xdr:colOff>95250</xdr:colOff>
      <xdr:row>57</xdr:row>
      <xdr:rowOff>0</xdr:rowOff>
    </xdr:from>
    <xdr:to>
      <xdr:col>43</xdr:col>
      <xdr:colOff>76200</xdr:colOff>
      <xdr:row>60</xdr:row>
      <xdr:rowOff>19050</xdr:rowOff>
    </xdr:to>
    <xdr:grpSp>
      <xdr:nvGrpSpPr>
        <xdr:cNvPr id="6179" name="Group 7"/>
        <xdr:cNvGrpSpPr>
          <a:grpSpLocks/>
        </xdr:cNvGrpSpPr>
      </xdr:nvGrpSpPr>
      <xdr:grpSpPr bwMode="auto">
        <a:xfrm>
          <a:off x="6543675" y="10582275"/>
          <a:ext cx="1619250" cy="619125"/>
          <a:chOff x="725" y="12"/>
          <a:chExt cx="170" cy="64"/>
        </a:xfrm>
      </xdr:grpSpPr>
      <xdr:sp macro="" textlink="">
        <xdr:nvSpPr>
          <xdr:cNvPr id="6182" name="Freeform 8"/>
          <xdr:cNvSpPr>
            <a:spLocks/>
          </xdr:cNvSpPr>
        </xdr:nvSpPr>
        <xdr:spPr bwMode="auto">
          <a:xfrm>
            <a:off x="725" y="19"/>
            <a:ext cx="68" cy="57"/>
          </a:xfrm>
          <a:custGeom>
            <a:avLst/>
            <a:gdLst>
              <a:gd name="T0" fmla="*/ 23 w 68"/>
              <a:gd name="T1" fmla="*/ 19 h 57"/>
              <a:gd name="T2" fmla="*/ 11 w 68"/>
              <a:gd name="T3" fmla="*/ 24 h 57"/>
              <a:gd name="T4" fmla="*/ 11 w 68"/>
              <a:gd name="T5" fmla="*/ 17 h 57"/>
              <a:gd name="T6" fmla="*/ 17 w 68"/>
              <a:gd name="T7" fmla="*/ 11 h 57"/>
              <a:gd name="T8" fmla="*/ 32 w 68"/>
              <a:gd name="T9" fmla="*/ 2 h 57"/>
              <a:gd name="T10" fmla="*/ 18 w 68"/>
              <a:gd name="T11" fmla="*/ 28 h 57"/>
              <a:gd name="T12" fmla="*/ 13 w 68"/>
              <a:gd name="T13" fmla="*/ 41 h 57"/>
              <a:gd name="T14" fmla="*/ 6 w 68"/>
              <a:gd name="T15" fmla="*/ 57 h 57"/>
              <a:gd name="T16" fmla="*/ 11 w 68"/>
              <a:gd name="T17" fmla="*/ 35 h 57"/>
              <a:gd name="T18" fmla="*/ 22 w 68"/>
              <a:gd name="T19" fmla="*/ 28 h 57"/>
              <a:gd name="T20" fmla="*/ 31 w 68"/>
              <a:gd name="T21" fmla="*/ 23 h 57"/>
              <a:gd name="T22" fmla="*/ 32 w 68"/>
              <a:gd name="T23" fmla="*/ 26 h 57"/>
              <a:gd name="T24" fmla="*/ 35 w 68"/>
              <a:gd name="T25" fmla="*/ 22 h 57"/>
              <a:gd name="T26" fmla="*/ 44 w 68"/>
              <a:gd name="T27" fmla="*/ 16 h 57"/>
              <a:gd name="T28" fmla="*/ 49 w 68"/>
              <a:gd name="T29" fmla="*/ 7 h 57"/>
              <a:gd name="T30" fmla="*/ 47 w 68"/>
              <a:gd name="T31" fmla="*/ 4 h 57"/>
              <a:gd name="T32" fmla="*/ 41 w 68"/>
              <a:gd name="T33" fmla="*/ 25 h 57"/>
              <a:gd name="T34" fmla="*/ 42 w 68"/>
              <a:gd name="T35" fmla="*/ 24 h 57"/>
              <a:gd name="T36" fmla="*/ 46 w 68"/>
              <a:gd name="T37" fmla="*/ 18 h 57"/>
              <a:gd name="T38" fmla="*/ 51 w 68"/>
              <a:gd name="T39" fmla="*/ 24 h 57"/>
              <a:gd name="T40" fmla="*/ 55 w 68"/>
              <a:gd name="T41" fmla="*/ 19 h 57"/>
              <a:gd name="T42" fmla="*/ 56 w 68"/>
              <a:gd name="T43" fmla="*/ 25 h 57"/>
              <a:gd name="T44" fmla="*/ 60 w 68"/>
              <a:gd name="T45" fmla="*/ 21 h 57"/>
              <a:gd name="T46" fmla="*/ 64 w 68"/>
              <a:gd name="T47" fmla="*/ 25 h 57"/>
              <a:gd name="T48" fmla="*/ 68 w 68"/>
              <a:gd name="T49" fmla="*/ 21 h 5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68" h="57">
                <a:moveTo>
                  <a:pt x="23" y="19"/>
                </a:moveTo>
                <a:cubicBezTo>
                  <a:pt x="20" y="22"/>
                  <a:pt x="15" y="22"/>
                  <a:pt x="11" y="24"/>
                </a:cubicBezTo>
                <a:cubicBezTo>
                  <a:pt x="5" y="22"/>
                  <a:pt x="8" y="22"/>
                  <a:pt x="11" y="17"/>
                </a:cubicBezTo>
                <a:cubicBezTo>
                  <a:pt x="12" y="13"/>
                  <a:pt x="14" y="13"/>
                  <a:pt x="17" y="11"/>
                </a:cubicBezTo>
                <a:cubicBezTo>
                  <a:pt x="19" y="6"/>
                  <a:pt x="28" y="4"/>
                  <a:pt x="32" y="2"/>
                </a:cubicBezTo>
                <a:cubicBezTo>
                  <a:pt x="30" y="11"/>
                  <a:pt x="24" y="22"/>
                  <a:pt x="18" y="28"/>
                </a:cubicBezTo>
                <a:cubicBezTo>
                  <a:pt x="17" y="32"/>
                  <a:pt x="16" y="37"/>
                  <a:pt x="13" y="41"/>
                </a:cubicBezTo>
                <a:cubicBezTo>
                  <a:pt x="12" y="46"/>
                  <a:pt x="10" y="53"/>
                  <a:pt x="6" y="57"/>
                </a:cubicBezTo>
                <a:cubicBezTo>
                  <a:pt x="0" y="51"/>
                  <a:pt x="3" y="38"/>
                  <a:pt x="11" y="35"/>
                </a:cubicBezTo>
                <a:cubicBezTo>
                  <a:pt x="14" y="32"/>
                  <a:pt x="18" y="30"/>
                  <a:pt x="22" y="28"/>
                </a:cubicBezTo>
                <a:cubicBezTo>
                  <a:pt x="23" y="25"/>
                  <a:pt x="32" y="22"/>
                  <a:pt x="31" y="23"/>
                </a:cubicBezTo>
                <a:cubicBezTo>
                  <a:pt x="31" y="24"/>
                  <a:pt x="31" y="26"/>
                  <a:pt x="32" y="26"/>
                </a:cubicBezTo>
                <a:cubicBezTo>
                  <a:pt x="33" y="27"/>
                  <a:pt x="34" y="23"/>
                  <a:pt x="35" y="22"/>
                </a:cubicBezTo>
                <a:cubicBezTo>
                  <a:pt x="38" y="20"/>
                  <a:pt x="41" y="18"/>
                  <a:pt x="44" y="16"/>
                </a:cubicBezTo>
                <a:cubicBezTo>
                  <a:pt x="45" y="12"/>
                  <a:pt x="45" y="9"/>
                  <a:pt x="49" y="7"/>
                </a:cubicBezTo>
                <a:cubicBezTo>
                  <a:pt x="50" y="0"/>
                  <a:pt x="51" y="2"/>
                  <a:pt x="47" y="4"/>
                </a:cubicBezTo>
                <a:lnTo>
                  <a:pt x="41" y="25"/>
                </a:lnTo>
                <a:cubicBezTo>
                  <a:pt x="41" y="25"/>
                  <a:pt x="42" y="24"/>
                  <a:pt x="42" y="24"/>
                </a:cubicBezTo>
                <a:cubicBezTo>
                  <a:pt x="43" y="22"/>
                  <a:pt x="44" y="20"/>
                  <a:pt x="46" y="18"/>
                </a:cubicBezTo>
                <a:cubicBezTo>
                  <a:pt x="48" y="20"/>
                  <a:pt x="47" y="27"/>
                  <a:pt x="51" y="24"/>
                </a:cubicBezTo>
                <a:cubicBezTo>
                  <a:pt x="54" y="22"/>
                  <a:pt x="54" y="22"/>
                  <a:pt x="55" y="19"/>
                </a:cubicBezTo>
                <a:cubicBezTo>
                  <a:pt x="55" y="21"/>
                  <a:pt x="54" y="24"/>
                  <a:pt x="56" y="25"/>
                </a:cubicBezTo>
                <a:cubicBezTo>
                  <a:pt x="58" y="26"/>
                  <a:pt x="60" y="21"/>
                  <a:pt x="60" y="21"/>
                </a:cubicBezTo>
                <a:cubicBezTo>
                  <a:pt x="61" y="23"/>
                  <a:pt x="62" y="23"/>
                  <a:pt x="64" y="25"/>
                </a:cubicBezTo>
                <a:cubicBezTo>
                  <a:pt x="65" y="24"/>
                  <a:pt x="68" y="22"/>
                  <a:pt x="68" y="21"/>
                </a:cubicBezTo>
              </a:path>
            </a:pathLst>
          </a:cu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183" name="Freeform 9"/>
          <xdr:cNvSpPr>
            <a:spLocks/>
          </xdr:cNvSpPr>
        </xdr:nvSpPr>
        <xdr:spPr bwMode="auto">
          <a:xfrm>
            <a:off x="764" y="12"/>
            <a:ext cx="131" cy="53"/>
          </a:xfrm>
          <a:custGeom>
            <a:avLst/>
            <a:gdLst>
              <a:gd name="T0" fmla="*/ 0 w 131"/>
              <a:gd name="T1" fmla="*/ 53 h 53"/>
              <a:gd name="T2" fmla="*/ 13 w 131"/>
              <a:gd name="T3" fmla="*/ 50 h 53"/>
              <a:gd name="T4" fmla="*/ 48 w 131"/>
              <a:gd name="T5" fmla="*/ 25 h 53"/>
              <a:gd name="T6" fmla="*/ 62 w 131"/>
              <a:gd name="T7" fmla="*/ 3 h 53"/>
              <a:gd name="T8" fmla="*/ 55 w 131"/>
              <a:gd name="T9" fmla="*/ 9 h 53"/>
              <a:gd name="T10" fmla="*/ 50 w 131"/>
              <a:gd name="T11" fmla="*/ 32 h 53"/>
              <a:gd name="T12" fmla="*/ 40 w 131"/>
              <a:gd name="T13" fmla="*/ 38 h 53"/>
              <a:gd name="T14" fmla="*/ 42 w 131"/>
              <a:gd name="T15" fmla="*/ 31 h 53"/>
              <a:gd name="T16" fmla="*/ 53 w 131"/>
              <a:gd name="T17" fmla="*/ 28 h 53"/>
              <a:gd name="T18" fmla="*/ 57 w 131"/>
              <a:gd name="T19" fmla="*/ 37 h 53"/>
              <a:gd name="T20" fmla="*/ 61 w 131"/>
              <a:gd name="T21" fmla="*/ 29 h 53"/>
              <a:gd name="T22" fmla="*/ 64 w 131"/>
              <a:gd name="T23" fmla="*/ 32 h 53"/>
              <a:gd name="T24" fmla="*/ 69 w 131"/>
              <a:gd name="T25" fmla="*/ 29 h 53"/>
              <a:gd name="T26" fmla="*/ 74 w 131"/>
              <a:gd name="T27" fmla="*/ 35 h 53"/>
              <a:gd name="T28" fmla="*/ 83 w 131"/>
              <a:gd name="T29" fmla="*/ 35 h 53"/>
              <a:gd name="T30" fmla="*/ 96 w 131"/>
              <a:gd name="T31" fmla="*/ 24 h 53"/>
              <a:gd name="T32" fmla="*/ 97 w 131"/>
              <a:gd name="T33" fmla="*/ 21 h 53"/>
              <a:gd name="T34" fmla="*/ 100 w 131"/>
              <a:gd name="T35" fmla="*/ 35 h 53"/>
              <a:gd name="T36" fmla="*/ 112 w 131"/>
              <a:gd name="T37" fmla="*/ 16 h 53"/>
              <a:gd name="T38" fmla="*/ 107 w 131"/>
              <a:gd name="T39" fmla="*/ 19 h 53"/>
              <a:gd name="T40" fmla="*/ 105 w 131"/>
              <a:gd name="T41" fmla="*/ 32 h 53"/>
              <a:gd name="T42" fmla="*/ 106 w 131"/>
              <a:gd name="T43" fmla="*/ 29 h 53"/>
              <a:gd name="T44" fmla="*/ 110 w 131"/>
              <a:gd name="T45" fmla="*/ 25 h 53"/>
              <a:gd name="T46" fmla="*/ 114 w 131"/>
              <a:gd name="T47" fmla="*/ 32 h 53"/>
              <a:gd name="T48" fmla="*/ 129 w 131"/>
              <a:gd name="T49" fmla="*/ 28 h 53"/>
              <a:gd name="T50" fmla="*/ 130 w 131"/>
              <a:gd name="T51" fmla="*/ 26 h 53"/>
              <a:gd name="T52" fmla="*/ 131 w 131"/>
              <a:gd name="T53" fmla="*/ 28 h 53"/>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31" h="53">
                <a:moveTo>
                  <a:pt x="0" y="53"/>
                </a:moveTo>
                <a:cubicBezTo>
                  <a:pt x="4" y="52"/>
                  <a:pt x="9" y="51"/>
                  <a:pt x="13" y="50"/>
                </a:cubicBezTo>
                <a:cubicBezTo>
                  <a:pt x="25" y="44"/>
                  <a:pt x="40" y="36"/>
                  <a:pt x="48" y="25"/>
                </a:cubicBezTo>
                <a:cubicBezTo>
                  <a:pt x="53" y="18"/>
                  <a:pt x="56" y="9"/>
                  <a:pt x="62" y="3"/>
                </a:cubicBezTo>
                <a:cubicBezTo>
                  <a:pt x="59" y="0"/>
                  <a:pt x="56" y="7"/>
                  <a:pt x="55" y="9"/>
                </a:cubicBezTo>
                <a:cubicBezTo>
                  <a:pt x="55" y="15"/>
                  <a:pt x="58" y="29"/>
                  <a:pt x="50" y="32"/>
                </a:cubicBezTo>
                <a:cubicBezTo>
                  <a:pt x="49" y="36"/>
                  <a:pt x="40" y="38"/>
                  <a:pt x="40" y="38"/>
                </a:cubicBezTo>
                <a:cubicBezTo>
                  <a:pt x="29" y="36"/>
                  <a:pt x="36" y="32"/>
                  <a:pt x="42" y="31"/>
                </a:cubicBezTo>
                <a:cubicBezTo>
                  <a:pt x="45" y="29"/>
                  <a:pt x="49" y="29"/>
                  <a:pt x="53" y="28"/>
                </a:cubicBezTo>
                <a:cubicBezTo>
                  <a:pt x="57" y="32"/>
                  <a:pt x="55" y="29"/>
                  <a:pt x="57" y="37"/>
                </a:cubicBezTo>
                <a:cubicBezTo>
                  <a:pt x="58" y="34"/>
                  <a:pt x="59" y="32"/>
                  <a:pt x="61" y="29"/>
                </a:cubicBezTo>
                <a:cubicBezTo>
                  <a:pt x="62" y="30"/>
                  <a:pt x="64" y="32"/>
                  <a:pt x="64" y="32"/>
                </a:cubicBezTo>
                <a:cubicBezTo>
                  <a:pt x="66" y="31"/>
                  <a:pt x="69" y="29"/>
                  <a:pt x="69" y="29"/>
                </a:cubicBezTo>
                <a:cubicBezTo>
                  <a:pt x="70" y="31"/>
                  <a:pt x="74" y="35"/>
                  <a:pt x="74" y="35"/>
                </a:cubicBezTo>
                <a:cubicBezTo>
                  <a:pt x="78" y="33"/>
                  <a:pt x="81" y="30"/>
                  <a:pt x="83" y="35"/>
                </a:cubicBezTo>
                <a:cubicBezTo>
                  <a:pt x="92" y="32"/>
                  <a:pt x="90" y="30"/>
                  <a:pt x="96" y="24"/>
                </a:cubicBezTo>
                <a:cubicBezTo>
                  <a:pt x="97" y="22"/>
                  <a:pt x="102" y="14"/>
                  <a:pt x="97" y="21"/>
                </a:cubicBezTo>
                <a:cubicBezTo>
                  <a:pt x="96" y="25"/>
                  <a:pt x="92" y="40"/>
                  <a:pt x="100" y="35"/>
                </a:cubicBezTo>
                <a:cubicBezTo>
                  <a:pt x="104" y="29"/>
                  <a:pt x="109" y="24"/>
                  <a:pt x="112" y="16"/>
                </a:cubicBezTo>
                <a:cubicBezTo>
                  <a:pt x="110" y="10"/>
                  <a:pt x="109" y="16"/>
                  <a:pt x="107" y="19"/>
                </a:cubicBezTo>
                <a:cubicBezTo>
                  <a:pt x="106" y="23"/>
                  <a:pt x="105" y="28"/>
                  <a:pt x="105" y="32"/>
                </a:cubicBezTo>
                <a:cubicBezTo>
                  <a:pt x="105" y="33"/>
                  <a:pt x="105" y="30"/>
                  <a:pt x="106" y="29"/>
                </a:cubicBezTo>
                <a:cubicBezTo>
                  <a:pt x="107" y="27"/>
                  <a:pt x="110" y="25"/>
                  <a:pt x="110" y="25"/>
                </a:cubicBezTo>
                <a:cubicBezTo>
                  <a:pt x="112" y="27"/>
                  <a:pt x="112" y="30"/>
                  <a:pt x="114" y="32"/>
                </a:cubicBezTo>
                <a:cubicBezTo>
                  <a:pt x="123" y="31"/>
                  <a:pt x="123" y="30"/>
                  <a:pt x="129" y="28"/>
                </a:cubicBezTo>
                <a:cubicBezTo>
                  <a:pt x="129" y="27"/>
                  <a:pt x="129" y="26"/>
                  <a:pt x="130" y="26"/>
                </a:cubicBezTo>
                <a:cubicBezTo>
                  <a:pt x="131" y="26"/>
                  <a:pt x="131" y="28"/>
                  <a:pt x="131" y="28"/>
                </a:cubicBezTo>
              </a:path>
            </a:pathLst>
          </a:cu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184" name="Line 10"/>
          <xdr:cNvSpPr>
            <a:spLocks noChangeShapeType="1"/>
          </xdr:cNvSpPr>
        </xdr:nvSpPr>
        <xdr:spPr bwMode="auto">
          <a:xfrm flipV="1">
            <a:off x="845" y="30"/>
            <a:ext cx="33" cy="2"/>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154305</xdr:colOff>
      <xdr:row>5</xdr:row>
      <xdr:rowOff>85725</xdr:rowOff>
    </xdr:from>
    <xdr:to>
      <xdr:col>14</xdr:col>
      <xdr:colOff>114346</xdr:colOff>
      <xdr:row>7</xdr:row>
      <xdr:rowOff>83889</xdr:rowOff>
    </xdr:to>
    <xdr:sp macro="" textlink="">
      <xdr:nvSpPr>
        <xdr:cNvPr id="3083" name="WordArt 11"/>
        <xdr:cNvSpPr>
          <a:spLocks noChangeAspect="1" noChangeArrowheads="1" noChangeShapeType="1"/>
        </xdr:cNvSpPr>
      </xdr:nvSpPr>
      <xdr:spPr bwMode="auto">
        <a:xfrm>
          <a:off x="476250" y="1905000"/>
          <a:ext cx="2209800"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solidFill>
              <a:effectLst/>
              <a:latin typeface="Arial Black"/>
            </a:rPr>
            <a:t>SAMPLE</a:t>
          </a:r>
        </a:p>
      </xdr:txBody>
    </xdr:sp>
    <xdr:clientData/>
  </xdr:twoCellAnchor>
  <xdr:twoCellAnchor>
    <xdr:from>
      <xdr:col>1</xdr:col>
      <xdr:colOff>76200</xdr:colOff>
      <xdr:row>57</xdr:row>
      <xdr:rowOff>0</xdr:rowOff>
    </xdr:from>
    <xdr:to>
      <xdr:col>15</xdr:col>
      <xdr:colOff>26670</xdr:colOff>
      <xdr:row>63</xdr:row>
      <xdr:rowOff>38100</xdr:rowOff>
    </xdr:to>
    <xdr:sp macro="" textlink="">
      <xdr:nvSpPr>
        <xdr:cNvPr id="3084" name="Text Box 12"/>
        <xdr:cNvSpPr txBox="1">
          <a:spLocks noChangeArrowheads="1"/>
        </xdr:cNvSpPr>
      </xdr:nvSpPr>
      <xdr:spPr bwMode="auto">
        <a:xfrm>
          <a:off x="266700" y="10696575"/>
          <a:ext cx="2505075"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Original to:</a:t>
          </a:r>
        </a:p>
        <a:p>
          <a:pPr algn="l" rtl="0">
            <a:defRPr sz="1000"/>
          </a:pPr>
          <a:r>
            <a:rPr lang="en-US" sz="800" b="0" i="0" u="none" strike="noStrike" baseline="0">
              <a:solidFill>
                <a:srgbClr val="000000"/>
              </a:solidFill>
              <a:latin typeface="Arial"/>
              <a:cs typeface="Arial"/>
            </a:rPr>
            <a:t>    Headquarters Materials and Tests</a:t>
          </a:r>
        </a:p>
        <a:p>
          <a:pPr algn="l" rtl="0">
            <a:defRPr sz="1000"/>
          </a:pPr>
          <a:r>
            <a:rPr lang="en-US" sz="800" b="0" i="0" u="none" strike="noStrike" baseline="0">
              <a:solidFill>
                <a:srgbClr val="000000"/>
              </a:solidFill>
              <a:latin typeface="Arial"/>
              <a:cs typeface="Arial"/>
            </a:rPr>
            <a:t>Copies to:</a:t>
          </a:r>
        </a:p>
        <a:p>
          <a:pPr algn="l" rtl="0">
            <a:defRPr sz="1000"/>
          </a:pPr>
          <a:r>
            <a:rPr lang="en-US" sz="800" b="0" i="0" u="none" strike="noStrike" baseline="0">
              <a:solidFill>
                <a:srgbClr val="000000"/>
              </a:solidFill>
              <a:latin typeface="Arial"/>
              <a:cs typeface="Arial"/>
            </a:rPr>
            <a:t>    Regional Materials and Tests</a:t>
          </a:r>
        </a:p>
        <a:p>
          <a:pPr algn="l" rtl="0">
            <a:defRPr sz="1000"/>
          </a:pPr>
          <a:r>
            <a:rPr lang="en-US" sz="800" b="0" i="0" u="none" strike="noStrike" baseline="0">
              <a:solidFill>
                <a:srgbClr val="000000"/>
              </a:solidFill>
              <a:latin typeface="Arial"/>
              <a:cs typeface="Arial"/>
            </a:rPr>
            <a:t>    Project Supervisor</a:t>
          </a:r>
        </a:p>
        <a:p>
          <a:pPr algn="l" rtl="0">
            <a:defRPr sz="1000"/>
          </a:pPr>
          <a:r>
            <a:rPr lang="en-US" sz="800" b="0" i="0" u="none" strike="noStrike" baseline="0">
              <a:solidFill>
                <a:srgbClr val="000000"/>
              </a:solidFill>
              <a:latin typeface="Arial"/>
              <a:cs typeface="Arial"/>
            </a:rPr>
            <a:t>Form DT-0315 (Rev. 6-17)</a:t>
          </a:r>
        </a:p>
        <a:p>
          <a:pPr algn="l" rtl="0">
            <a:defRPr sz="1000"/>
          </a:pPr>
          <a:r>
            <a:rPr lang="en-US" sz="800" b="0" i="0" u="none" strike="noStrike" baseline="0">
              <a:solidFill>
                <a:srgbClr val="000000"/>
              </a:solidFill>
              <a:latin typeface="Arial"/>
              <a:cs typeface="Arial"/>
            </a:rPr>
            <a:t>    </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285750</xdr:colOff>
      <xdr:row>1</xdr:row>
      <xdr:rowOff>38100</xdr:rowOff>
    </xdr:from>
    <xdr:to>
      <xdr:col>30</xdr:col>
      <xdr:colOff>285750</xdr:colOff>
      <xdr:row>1</xdr:row>
      <xdr:rowOff>1543050</xdr:rowOff>
    </xdr:to>
    <xdr:pic>
      <xdr:nvPicPr>
        <xdr:cNvPr id="71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5575" y="266700"/>
          <a:ext cx="24003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52</xdr:row>
      <xdr:rowOff>38098</xdr:rowOff>
    </xdr:from>
    <xdr:to>
      <xdr:col>53</xdr:col>
      <xdr:colOff>10077</xdr:colOff>
      <xdr:row>54</xdr:row>
      <xdr:rowOff>155862</xdr:rowOff>
    </xdr:to>
    <xdr:sp macro="" textlink="" fLocksText="0">
      <xdr:nvSpPr>
        <xdr:cNvPr id="3" name="Text Box 22"/>
        <xdr:cNvSpPr txBox="1">
          <a:spLocks noChangeArrowheads="1"/>
        </xdr:cNvSpPr>
      </xdr:nvSpPr>
      <xdr:spPr bwMode="auto">
        <a:xfrm>
          <a:off x="1228726" y="13706473"/>
          <a:ext cx="16991239" cy="5940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24</xdr:col>
      <xdr:colOff>342900</xdr:colOff>
      <xdr:row>1</xdr:row>
      <xdr:rowOff>38100</xdr:rowOff>
    </xdr:from>
    <xdr:to>
      <xdr:col>30</xdr:col>
      <xdr:colOff>152400</xdr:colOff>
      <xdr:row>1</xdr:row>
      <xdr:rowOff>1514475</xdr:rowOff>
    </xdr:to>
    <xdr:pic>
      <xdr:nvPicPr>
        <xdr:cNvPr id="718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2725" y="266700"/>
          <a:ext cx="22098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52</xdr:row>
      <xdr:rowOff>38098</xdr:rowOff>
    </xdr:from>
    <xdr:to>
      <xdr:col>53</xdr:col>
      <xdr:colOff>10077</xdr:colOff>
      <xdr:row>54</xdr:row>
      <xdr:rowOff>155862</xdr:rowOff>
    </xdr:to>
    <xdr:sp macro="" textlink="" fLocksText="0">
      <xdr:nvSpPr>
        <xdr:cNvPr id="5" name="Text Box 22"/>
        <xdr:cNvSpPr txBox="1">
          <a:spLocks noChangeArrowheads="1"/>
        </xdr:cNvSpPr>
      </xdr:nvSpPr>
      <xdr:spPr bwMode="auto">
        <a:xfrm>
          <a:off x="1228726" y="13706473"/>
          <a:ext cx="16991239" cy="5940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a:t>
          </a:r>
        </a:p>
        <a:p>
          <a:pPr algn="l" rtl="0">
            <a:defRPr sz="1000"/>
          </a:pPr>
          <a:endParaRPr lang="en-US" sz="11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361950</xdr:colOff>
      <xdr:row>1</xdr:row>
      <xdr:rowOff>38100</xdr:rowOff>
    </xdr:from>
    <xdr:to>
      <xdr:col>30</xdr:col>
      <xdr:colOff>209550</xdr:colOff>
      <xdr:row>1</xdr:row>
      <xdr:rowOff>1543050</xdr:rowOff>
    </xdr:to>
    <xdr:pic>
      <xdr:nvPicPr>
        <xdr:cNvPr id="82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247650"/>
          <a:ext cx="23622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52</xdr:row>
      <xdr:rowOff>38098</xdr:rowOff>
    </xdr:from>
    <xdr:to>
      <xdr:col>53</xdr:col>
      <xdr:colOff>17695</xdr:colOff>
      <xdr:row>54</xdr:row>
      <xdr:rowOff>155862</xdr:rowOff>
    </xdr:to>
    <xdr:sp macro="" textlink="" fLocksText="0">
      <xdr:nvSpPr>
        <xdr:cNvPr id="3" name="Text Box 22"/>
        <xdr:cNvSpPr txBox="1">
          <a:spLocks noChangeArrowheads="1"/>
        </xdr:cNvSpPr>
      </xdr:nvSpPr>
      <xdr:spPr bwMode="auto">
        <a:xfrm>
          <a:off x="1219201" y="13706473"/>
          <a:ext cx="16991239" cy="5940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a:t>
          </a:r>
        </a:p>
        <a:p>
          <a:pPr algn="l" rtl="0">
            <a:defRPr sz="1000"/>
          </a:pPr>
          <a:endParaRPr lang="en-US" sz="11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180975</xdr:colOff>
      <xdr:row>1</xdr:row>
      <xdr:rowOff>57150</xdr:rowOff>
    </xdr:from>
    <xdr:to>
      <xdr:col>30</xdr:col>
      <xdr:colOff>85725</xdr:colOff>
      <xdr:row>1</xdr:row>
      <xdr:rowOff>1104900</xdr:rowOff>
    </xdr:to>
    <xdr:pic>
      <xdr:nvPicPr>
        <xdr:cNvPr id="92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219075"/>
          <a:ext cx="15240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52</xdr:row>
      <xdr:rowOff>38098</xdr:rowOff>
    </xdr:from>
    <xdr:to>
      <xdr:col>53</xdr:col>
      <xdr:colOff>10072</xdr:colOff>
      <xdr:row>55</xdr:row>
      <xdr:rowOff>217</xdr:rowOff>
    </xdr:to>
    <xdr:sp macro="" textlink="" fLocksText="0">
      <xdr:nvSpPr>
        <xdr:cNvPr id="3" name="Text Box 22"/>
        <xdr:cNvSpPr txBox="1">
          <a:spLocks noChangeArrowheads="1"/>
        </xdr:cNvSpPr>
      </xdr:nvSpPr>
      <xdr:spPr bwMode="auto">
        <a:xfrm>
          <a:off x="1219201" y="13706473"/>
          <a:ext cx="16991239" cy="5940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                            </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257720</xdr:colOff>
      <xdr:row>18</xdr:row>
      <xdr:rowOff>165190</xdr:rowOff>
    </xdr:from>
    <xdr:to>
      <xdr:col>4</xdr:col>
      <xdr:colOff>202910</xdr:colOff>
      <xdr:row>28</xdr:row>
      <xdr:rowOff>2779</xdr:rowOff>
    </xdr:to>
    <xdr:sp macro="" textlink="">
      <xdr:nvSpPr>
        <xdr:cNvPr id="4" name="Oval 3"/>
        <xdr:cNvSpPr/>
      </xdr:nvSpPr>
      <xdr:spPr>
        <a:xfrm>
          <a:off x="922565" y="5735410"/>
          <a:ext cx="1156607" cy="215673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41</xdr:col>
      <xdr:colOff>251732</xdr:colOff>
      <xdr:row>18</xdr:row>
      <xdr:rowOff>171993</xdr:rowOff>
    </xdr:from>
    <xdr:to>
      <xdr:col>45</xdr:col>
      <xdr:colOff>49555</xdr:colOff>
      <xdr:row>28</xdr:row>
      <xdr:rowOff>3810</xdr:rowOff>
    </xdr:to>
    <xdr:sp macro="" textlink="">
      <xdr:nvSpPr>
        <xdr:cNvPr id="5" name="Oval 4"/>
        <xdr:cNvSpPr/>
      </xdr:nvSpPr>
      <xdr:spPr>
        <a:xfrm>
          <a:off x="14443982" y="5751738"/>
          <a:ext cx="1129393" cy="215673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17</xdr:col>
      <xdr:colOff>292009</xdr:colOff>
      <xdr:row>27</xdr:row>
      <xdr:rowOff>164374</xdr:rowOff>
    </xdr:from>
    <xdr:to>
      <xdr:col>36</xdr:col>
      <xdr:colOff>5993</xdr:colOff>
      <xdr:row>31</xdr:row>
      <xdr:rowOff>145292</xdr:rowOff>
    </xdr:to>
    <xdr:sp macro="" textlink="">
      <xdr:nvSpPr>
        <xdr:cNvPr id="6" name="TextBox 5"/>
        <xdr:cNvSpPr txBox="1"/>
      </xdr:nvSpPr>
      <xdr:spPr>
        <a:xfrm>
          <a:off x="6494689" y="7932964"/>
          <a:ext cx="6034768" cy="843643"/>
        </a:xfrm>
        <a:prstGeom prst="rect">
          <a:avLst/>
        </a:prstGeom>
        <a:solidFill>
          <a:schemeClr val="lt1"/>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i="1">
              <a:solidFill>
                <a:schemeClr val="accent2">
                  <a:lumMod val="75000"/>
                </a:schemeClr>
              </a:solidFill>
            </a:rPr>
            <a:t>NOTE:</a:t>
          </a:r>
          <a:r>
            <a:rPr lang="en-US" sz="1600" i="1" baseline="0">
              <a:solidFill>
                <a:schemeClr val="accent2">
                  <a:lumMod val="75000"/>
                </a:schemeClr>
              </a:solidFill>
            </a:rPr>
            <a:t>  This version of DT-0315 includes "Date" and "Gmm" in-line with test data for cores so that mulitple rice gravities can be entered within the same lot of cores.</a:t>
          </a:r>
          <a:endParaRPr lang="en-US" sz="1600" i="1">
            <a:solidFill>
              <a:schemeClr val="accent2">
                <a:lumMod val="75000"/>
              </a:schemeClr>
            </a:solidFill>
          </a:endParaRPr>
        </a:p>
      </xdr:txBody>
    </xdr:sp>
    <xdr:clientData/>
  </xdr:twoCellAnchor>
  <xdr:twoCellAnchor>
    <xdr:from>
      <xdr:col>4</xdr:col>
      <xdr:colOff>44904</xdr:colOff>
      <xdr:row>27</xdr:row>
      <xdr:rowOff>13607</xdr:rowOff>
    </xdr:from>
    <xdr:to>
      <xdr:col>17</xdr:col>
      <xdr:colOff>292043</xdr:colOff>
      <xdr:row>30</xdr:row>
      <xdr:rowOff>5578</xdr:rowOff>
    </xdr:to>
    <xdr:cxnSp macro="">
      <xdr:nvCxnSpPr>
        <xdr:cNvPr id="7" name="Straight Arrow Connector 6"/>
        <xdr:cNvCxnSpPr>
          <a:stCxn id="6" idx="1"/>
        </xdr:cNvCxnSpPr>
      </xdr:nvCxnSpPr>
      <xdr:spPr>
        <a:xfrm flipH="1" flipV="1">
          <a:off x="1902279" y="7728857"/>
          <a:ext cx="4592410" cy="6259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5987</xdr:colOff>
      <xdr:row>26</xdr:row>
      <xdr:rowOff>113337</xdr:rowOff>
    </xdr:from>
    <xdr:to>
      <xdr:col>42</xdr:col>
      <xdr:colOff>81002</xdr:colOff>
      <xdr:row>30</xdr:row>
      <xdr:rowOff>5591</xdr:rowOff>
    </xdr:to>
    <xdr:cxnSp macro="">
      <xdr:nvCxnSpPr>
        <xdr:cNvPr id="8" name="Straight Arrow Connector 7"/>
        <xdr:cNvCxnSpPr>
          <a:stCxn id="6" idx="3"/>
          <a:endCxn id="5" idx="3"/>
        </xdr:cNvCxnSpPr>
      </xdr:nvCxnSpPr>
      <xdr:spPr>
        <a:xfrm flipV="1">
          <a:off x="12529457" y="7590462"/>
          <a:ext cx="2077103" cy="764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L1:L60"/>
  <sheetViews>
    <sheetView showGridLines="0" showRowColHeaders="0" workbookViewId="0">
      <selection activeCell="B15" sqref="B15"/>
    </sheetView>
  </sheetViews>
  <sheetFormatPr defaultColWidth="0" defaultRowHeight="12.75" zeroHeight="1" x14ac:dyDescent="0.2"/>
  <cols>
    <col min="1" max="1" width="8" style="62" customWidth="1"/>
    <col min="2" max="10" width="9.140625" style="62" customWidth="1"/>
    <col min="11" max="11" width="0" style="62" hidden="1" customWidth="1"/>
    <col min="12" max="12" width="7.140625" style="62" hidden="1" customWidth="1"/>
    <col min="13" max="16384" width="0" style="62"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password="CC73" sheet="1" objects="1" scenarios="1"/>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 shapeId="4104" r:id="rId4">
          <objectPr defaultSize="0" autoPict="0" r:id="rId5">
            <anchor moveWithCells="1" sizeWithCells="1">
              <from>
                <xdr:col>0</xdr:col>
                <xdr:colOff>247650</xdr:colOff>
                <xdr:row>1</xdr:row>
                <xdr:rowOff>142875</xdr:rowOff>
              </from>
              <to>
                <xdr:col>2</xdr:col>
                <xdr:colOff>19050</xdr:colOff>
                <xdr:row>8</xdr:row>
                <xdr:rowOff>19050</xdr:rowOff>
              </to>
            </anchor>
          </objectPr>
        </oleObject>
      </mc:Choice>
      <mc:Fallback>
        <oleObject progId="MS_ClipArt_Gallery" shapeId="4104"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67"/>
  <sheetViews>
    <sheetView showGridLines="0" showZeros="0" tabSelected="1" zoomScaleNormal="100" workbookViewId="0">
      <selection activeCell="V24" sqref="V24:Y24"/>
    </sheetView>
  </sheetViews>
  <sheetFormatPr defaultColWidth="0" defaultRowHeight="12.75" customHeight="1" zeroHeight="1" x14ac:dyDescent="0.2"/>
  <cols>
    <col min="1" max="1" width="2.85546875" style="64" customWidth="1"/>
    <col min="2" max="2" width="1.7109375" style="64" customWidth="1"/>
    <col min="3" max="4" width="2.7109375" style="64" customWidth="1"/>
    <col min="5" max="5" width="4.140625" style="64" customWidth="1"/>
    <col min="6" max="7" width="2.7109375" style="64" customWidth="1"/>
    <col min="8" max="8" width="3.28515625" style="64" customWidth="1"/>
    <col min="9" max="9" width="4.28515625" style="64" customWidth="1"/>
    <col min="10" max="28" width="2.7109375" style="64" customWidth="1"/>
    <col min="29" max="29" width="2.85546875" style="64" customWidth="1"/>
    <col min="30" max="30" width="3.7109375" style="64" customWidth="1"/>
    <col min="31" max="36" width="2.7109375" style="64" customWidth="1"/>
    <col min="37" max="37" width="6.140625" style="64" customWidth="1"/>
    <col min="38" max="38" width="2.7109375" style="64" customWidth="1"/>
    <col min="39" max="39" width="5.85546875" style="64" customWidth="1"/>
    <col min="40" max="40" width="6" style="64" customWidth="1"/>
    <col min="41" max="41" width="6.85546875" style="64" customWidth="1"/>
    <col min="42" max="42" width="4.85546875" style="64" customWidth="1"/>
    <col min="43" max="44" width="2.7109375" style="64" customWidth="1"/>
    <col min="45" max="45" width="0.42578125" style="64" customWidth="1"/>
    <col min="46" max="47" width="0.85546875" style="64" customWidth="1"/>
    <col min="48" max="48" width="1.7109375" style="64" customWidth="1"/>
    <col min="49" max="49" width="2.7109375" style="64" customWidth="1"/>
    <col min="50" max="16384" width="2.7109375" style="64" hidden="1"/>
  </cols>
  <sheetData>
    <row r="1" spans="2:60" x14ac:dyDescent="0.2"/>
    <row r="2" spans="2:60" ht="0.95" customHeight="1" x14ac:dyDescent="0.2">
      <c r="B2" s="65"/>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7"/>
    </row>
    <row r="3" spans="2:60" ht="92.25" customHeight="1" x14ac:dyDescent="0.2">
      <c r="B3" s="68"/>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69"/>
    </row>
    <row r="4" spans="2:60" s="73" customFormat="1" ht="18.75" x14ac:dyDescent="0.3">
      <c r="B4" s="70"/>
      <c r="C4" s="291" t="s">
        <v>0</v>
      </c>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71"/>
      <c r="AW4" s="72"/>
      <c r="AX4" s="72"/>
      <c r="AY4" s="72"/>
      <c r="AZ4" s="72"/>
      <c r="BA4" s="72"/>
      <c r="BB4" s="72"/>
      <c r="BC4" s="72"/>
      <c r="BD4" s="72"/>
      <c r="BE4" s="72"/>
      <c r="BF4" s="72"/>
      <c r="BG4" s="72"/>
      <c r="BH4" s="72"/>
    </row>
    <row r="5" spans="2:60" s="73" customFormat="1" ht="18.75" x14ac:dyDescent="0.3">
      <c r="B5" s="70"/>
      <c r="C5" s="291" t="s">
        <v>1</v>
      </c>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71"/>
      <c r="AW5" s="72"/>
      <c r="AX5" s="72"/>
      <c r="AY5" s="72"/>
      <c r="AZ5" s="72"/>
      <c r="BA5" s="72"/>
      <c r="BB5" s="72"/>
      <c r="BC5" s="72"/>
      <c r="BD5" s="72"/>
      <c r="BE5" s="72"/>
      <c r="BF5" s="72"/>
      <c r="BG5" s="72"/>
      <c r="BH5" s="72"/>
    </row>
    <row r="6" spans="2:60" s="73" customFormat="1" ht="15.75" x14ac:dyDescent="0.25">
      <c r="B6" s="70"/>
      <c r="C6" s="292" t="s">
        <v>2</v>
      </c>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71"/>
      <c r="AW6" s="72"/>
      <c r="AX6" s="72"/>
      <c r="AY6" s="72"/>
      <c r="AZ6" s="72"/>
      <c r="BA6" s="72"/>
      <c r="BB6" s="72"/>
      <c r="BC6" s="72"/>
      <c r="BD6" s="72"/>
      <c r="BE6" s="72"/>
      <c r="BF6" s="72"/>
      <c r="BG6" s="72"/>
      <c r="BH6" s="72"/>
    </row>
    <row r="7" spans="2:60" s="73" customFormat="1" x14ac:dyDescent="0.2">
      <c r="B7" s="70"/>
      <c r="C7" s="293" t="s">
        <v>3</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71"/>
      <c r="AW7" s="72"/>
      <c r="AX7" s="72"/>
      <c r="AY7" s="72"/>
      <c r="AZ7" s="72"/>
      <c r="BA7" s="72"/>
      <c r="BB7" s="72"/>
      <c r="BC7" s="72"/>
      <c r="BD7" s="72"/>
      <c r="BE7" s="72"/>
      <c r="BF7" s="72"/>
      <c r="BG7" s="72"/>
      <c r="BH7" s="72"/>
    </row>
    <row r="8" spans="2:60" s="73" customFormat="1" x14ac:dyDescent="0.2">
      <c r="B8" s="70"/>
      <c r="C8" s="293" t="s">
        <v>4</v>
      </c>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74"/>
    </row>
    <row r="9" spans="2:60" s="81" customFormat="1" ht="17.25" customHeight="1" x14ac:dyDescent="0.2">
      <c r="B9" s="75"/>
      <c r="C9" s="283" t="s">
        <v>37</v>
      </c>
      <c r="D9" s="283"/>
      <c r="E9" s="283"/>
      <c r="F9" s="284"/>
      <c r="G9" s="284"/>
      <c r="H9" s="284"/>
      <c r="I9" s="284"/>
      <c r="J9" s="284"/>
      <c r="K9" s="284"/>
      <c r="L9" s="284"/>
      <c r="M9" s="284"/>
      <c r="N9" s="77"/>
      <c r="O9" s="78"/>
      <c r="P9" s="78"/>
      <c r="Q9" s="78"/>
      <c r="R9" s="78"/>
      <c r="S9" s="78"/>
      <c r="T9" s="78"/>
      <c r="U9" s="78"/>
      <c r="V9" s="78"/>
      <c r="W9" s="78"/>
      <c r="X9" s="78"/>
      <c r="Y9" s="78"/>
      <c r="Z9" s="78"/>
      <c r="AA9" s="78"/>
      <c r="AB9" s="78"/>
      <c r="AC9" s="78"/>
      <c r="AD9" s="78"/>
      <c r="AE9" s="78"/>
      <c r="AF9" s="78"/>
      <c r="AG9" s="78"/>
      <c r="AH9" s="78"/>
      <c r="AI9" s="78"/>
      <c r="AJ9" s="79"/>
      <c r="AK9" s="79"/>
      <c r="AL9" s="264"/>
      <c r="AM9" s="264"/>
      <c r="AN9" s="264"/>
      <c r="AO9" s="286"/>
      <c r="AP9" s="286"/>
      <c r="AQ9" s="286"/>
      <c r="AR9" s="286"/>
      <c r="AS9" s="286"/>
      <c r="AT9" s="286"/>
      <c r="AU9" s="286"/>
      <c r="AV9" s="80"/>
    </row>
    <row r="10" spans="2:60" s="81" customFormat="1" ht="17.25" customHeight="1" x14ac:dyDescent="0.2">
      <c r="B10" s="75"/>
      <c r="C10" s="283" t="s">
        <v>38</v>
      </c>
      <c r="D10" s="283"/>
      <c r="E10" s="283"/>
      <c r="F10" s="283"/>
      <c r="G10" s="287"/>
      <c r="H10" s="287"/>
      <c r="I10" s="287"/>
      <c r="J10" s="287"/>
      <c r="K10" s="287"/>
      <c r="L10" s="287"/>
      <c r="M10" s="287"/>
      <c r="N10" s="77"/>
      <c r="O10" s="288" t="s">
        <v>79</v>
      </c>
      <c r="P10" s="288"/>
      <c r="Q10" s="288"/>
      <c r="R10" s="288"/>
      <c r="S10" s="288"/>
      <c r="T10" s="288"/>
      <c r="U10" s="288"/>
      <c r="V10" s="288"/>
      <c r="W10" s="288"/>
      <c r="X10" s="288"/>
      <c r="Y10" s="288"/>
      <c r="Z10" s="288"/>
      <c r="AA10" s="288"/>
      <c r="AB10" s="288"/>
      <c r="AC10" s="288"/>
      <c r="AD10" s="288"/>
      <c r="AE10" s="288"/>
      <c r="AF10" s="288"/>
      <c r="AG10" s="288"/>
      <c r="AH10" s="288"/>
      <c r="AI10" s="288"/>
      <c r="AJ10" s="79"/>
      <c r="AK10" s="79"/>
      <c r="AL10" s="285" t="s">
        <v>13</v>
      </c>
      <c r="AM10" s="285"/>
      <c r="AN10" s="285"/>
      <c r="AO10" s="289"/>
      <c r="AP10" s="289"/>
      <c r="AQ10" s="289"/>
      <c r="AR10" s="289"/>
      <c r="AS10" s="289"/>
      <c r="AT10" s="289"/>
      <c r="AU10" s="289"/>
      <c r="AV10" s="80"/>
    </row>
    <row r="11" spans="2:60" s="81" customFormat="1" ht="17.25" customHeight="1" x14ac:dyDescent="0.2">
      <c r="B11" s="75"/>
      <c r="C11" s="283"/>
      <c r="D11" s="283"/>
      <c r="E11" s="283"/>
      <c r="F11" s="294"/>
      <c r="G11" s="294"/>
      <c r="H11" s="294"/>
      <c r="I11" s="294"/>
      <c r="J11" s="294"/>
      <c r="K11" s="294"/>
      <c r="L11" s="294"/>
      <c r="M11" s="294"/>
      <c r="N11" s="77"/>
      <c r="O11" s="78"/>
      <c r="P11" s="78"/>
      <c r="Q11" s="78"/>
      <c r="R11" s="78"/>
      <c r="S11" s="78"/>
      <c r="T11" s="78"/>
      <c r="U11" s="78"/>
      <c r="V11" s="78"/>
      <c r="W11" s="78"/>
      <c r="X11" s="78"/>
      <c r="Y11" s="77"/>
      <c r="Z11" s="78"/>
      <c r="AA11" s="78"/>
      <c r="AB11" s="78"/>
      <c r="AC11" s="78"/>
      <c r="AD11" s="78"/>
      <c r="AE11" s="78"/>
      <c r="AF11" s="78"/>
      <c r="AG11" s="78"/>
      <c r="AH11" s="77"/>
      <c r="AI11" s="78"/>
      <c r="AJ11" s="295" t="s">
        <v>9</v>
      </c>
      <c r="AK11" s="295"/>
      <c r="AL11" s="295"/>
      <c r="AM11" s="295"/>
      <c r="AN11" s="295"/>
      <c r="AO11" s="297"/>
      <c r="AP11" s="297"/>
      <c r="AQ11" s="297"/>
      <c r="AR11" s="297"/>
      <c r="AS11" s="297"/>
      <c r="AT11" s="297"/>
      <c r="AU11" s="297"/>
      <c r="AV11" s="80"/>
    </row>
    <row r="12" spans="2:60" s="85" customFormat="1" ht="17.25" customHeight="1" x14ac:dyDescent="0.2">
      <c r="B12" s="82"/>
      <c r="C12" s="298" t="s">
        <v>8</v>
      </c>
      <c r="D12" s="298"/>
      <c r="E12" s="298"/>
      <c r="F12" s="298"/>
      <c r="G12" s="298"/>
      <c r="H12" s="298"/>
      <c r="I12" s="298"/>
      <c r="J12" s="298"/>
      <c r="K12" s="284"/>
      <c r="L12" s="284"/>
      <c r="M12" s="284"/>
      <c r="N12" s="284"/>
      <c r="O12" s="284"/>
      <c r="P12" s="284"/>
      <c r="Q12" s="284"/>
      <c r="R12" s="284"/>
      <c r="S12" s="284"/>
      <c r="T12" s="284"/>
      <c r="U12" s="284"/>
      <c r="V12" s="284"/>
      <c r="W12" s="284"/>
      <c r="X12" s="284"/>
      <c r="Y12" s="77"/>
      <c r="Z12" s="298" t="s">
        <v>5</v>
      </c>
      <c r="AA12" s="298"/>
      <c r="AB12" s="298"/>
      <c r="AC12" s="284"/>
      <c r="AD12" s="284"/>
      <c r="AE12" s="284"/>
      <c r="AF12" s="284"/>
      <c r="AG12" s="284"/>
      <c r="AH12" s="284"/>
      <c r="AI12" s="284"/>
      <c r="AJ12" s="284"/>
      <c r="AK12" s="83"/>
      <c r="AL12" s="295" t="s">
        <v>7</v>
      </c>
      <c r="AM12" s="295"/>
      <c r="AN12" s="295"/>
      <c r="AO12" s="287"/>
      <c r="AP12" s="287"/>
      <c r="AQ12" s="287"/>
      <c r="AR12" s="287"/>
      <c r="AS12" s="287"/>
      <c r="AT12" s="287"/>
      <c r="AU12" s="287"/>
      <c r="AV12" s="84"/>
    </row>
    <row r="13" spans="2:60" s="138" customFormat="1" ht="17.25" customHeight="1" x14ac:dyDescent="0.2">
      <c r="B13" s="136"/>
      <c r="C13" s="283" t="s">
        <v>6</v>
      </c>
      <c r="D13" s="283"/>
      <c r="E13" s="283"/>
      <c r="F13" s="283"/>
      <c r="G13" s="284"/>
      <c r="H13" s="284"/>
      <c r="I13" s="284"/>
      <c r="J13" s="284"/>
      <c r="K13" s="284"/>
      <c r="L13" s="284"/>
      <c r="M13" s="284"/>
      <c r="N13" s="284"/>
      <c r="O13" s="284"/>
      <c r="P13" s="284"/>
      <c r="Q13" s="284"/>
      <c r="R13" s="284"/>
      <c r="S13" s="284"/>
      <c r="T13" s="299"/>
      <c r="U13" s="299"/>
      <c r="V13" s="299"/>
      <c r="W13" s="299"/>
      <c r="X13" s="299"/>
      <c r="Y13" s="76"/>
      <c r="Z13" s="283" t="s">
        <v>12</v>
      </c>
      <c r="AA13" s="283"/>
      <c r="AB13" s="283"/>
      <c r="AC13" s="283"/>
      <c r="AD13" s="284"/>
      <c r="AE13" s="284"/>
      <c r="AF13" s="284"/>
      <c r="AG13" s="284"/>
      <c r="AH13" s="284"/>
      <c r="AI13" s="284"/>
      <c r="AJ13" s="284"/>
      <c r="AK13" s="284"/>
      <c r="AL13" s="284"/>
      <c r="AM13" s="284"/>
      <c r="AN13" s="284"/>
      <c r="AO13" s="284"/>
      <c r="AP13" s="284"/>
      <c r="AQ13" s="299"/>
      <c r="AR13" s="299"/>
      <c r="AS13" s="299"/>
      <c r="AT13" s="299"/>
      <c r="AU13" s="299"/>
      <c r="AV13" s="137"/>
    </row>
    <row r="14" spans="2:60" s="138" customFormat="1" ht="5.25" customHeight="1" thickBot="1" x14ac:dyDescent="0.25">
      <c r="B14" s="136"/>
      <c r="C14" s="86"/>
      <c r="D14" s="86"/>
      <c r="E14" s="86"/>
      <c r="F14" s="86"/>
      <c r="G14" s="86"/>
      <c r="H14" s="86"/>
      <c r="I14" s="87"/>
      <c r="J14" s="87"/>
      <c r="K14" s="87"/>
      <c r="L14" s="87"/>
      <c r="M14" s="87"/>
      <c r="N14" s="87"/>
      <c r="O14" s="86"/>
      <c r="P14" s="86"/>
      <c r="Q14" s="86"/>
      <c r="R14" s="86"/>
      <c r="S14" s="86"/>
      <c r="T14" s="86"/>
      <c r="U14" s="86"/>
      <c r="V14" s="86"/>
      <c r="W14" s="86"/>
      <c r="X14" s="86"/>
      <c r="Y14" s="86"/>
      <c r="Z14" s="86"/>
      <c r="AA14" s="86"/>
      <c r="AB14" s="86"/>
      <c r="AC14" s="86"/>
      <c r="AD14" s="86"/>
      <c r="AE14" s="86"/>
      <c r="AF14" s="86"/>
      <c r="AG14" s="86"/>
      <c r="AH14" s="86"/>
      <c r="AI14" s="86"/>
      <c r="AJ14" s="139"/>
      <c r="AK14" s="139"/>
      <c r="AL14" s="139"/>
      <c r="AM14" s="86"/>
      <c r="AN14" s="88"/>
      <c r="AO14" s="139"/>
      <c r="AP14" s="88"/>
      <c r="AQ14" s="88"/>
      <c r="AR14" s="88"/>
      <c r="AS14" s="88"/>
      <c r="AT14" s="88"/>
      <c r="AU14" s="88"/>
      <c r="AV14" s="137"/>
    </row>
    <row r="15" spans="2:60" s="138" customFormat="1" ht="4.5" customHeight="1" thickTop="1" x14ac:dyDescent="0.2">
      <c r="B15" s="13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137"/>
    </row>
    <row r="16" spans="2:60" s="91" customFormat="1" ht="15.75" customHeight="1" x14ac:dyDescent="0.2">
      <c r="B16" s="89"/>
      <c r="C16" s="300" t="s">
        <v>30</v>
      </c>
      <c r="D16" s="301"/>
      <c r="E16" s="301"/>
      <c r="F16" s="301"/>
      <c r="G16" s="301"/>
      <c r="H16" s="301"/>
      <c r="I16" s="301"/>
      <c r="J16" s="301"/>
      <c r="K16" s="301"/>
      <c r="L16" s="301" t="s">
        <v>31</v>
      </c>
      <c r="M16" s="301"/>
      <c r="N16" s="301"/>
      <c r="O16" s="301"/>
      <c r="P16" s="301"/>
      <c r="Q16" s="301"/>
      <c r="R16" s="301"/>
      <c r="S16" s="301"/>
      <c r="T16" s="301"/>
      <c r="U16" s="304" t="s">
        <v>36</v>
      </c>
      <c r="V16" s="304"/>
      <c r="W16" s="304"/>
      <c r="X16" s="304"/>
      <c r="Y16" s="304"/>
      <c r="Z16" s="304"/>
      <c r="AA16" s="304"/>
      <c r="AB16" s="304"/>
      <c r="AC16" s="304"/>
      <c r="AD16" s="304" t="s">
        <v>34</v>
      </c>
      <c r="AE16" s="304"/>
      <c r="AF16" s="304"/>
      <c r="AG16" s="304"/>
      <c r="AH16" s="304"/>
      <c r="AI16" s="304"/>
      <c r="AJ16" s="304"/>
      <c r="AK16" s="304"/>
      <c r="AL16" s="304"/>
      <c r="AM16" s="304" t="s">
        <v>32</v>
      </c>
      <c r="AN16" s="304"/>
      <c r="AO16" s="304"/>
      <c r="AP16" s="304"/>
      <c r="AQ16" s="304"/>
      <c r="AR16" s="304"/>
      <c r="AS16" s="304"/>
      <c r="AT16" s="304"/>
      <c r="AU16" s="307"/>
      <c r="AV16" s="90"/>
    </row>
    <row r="17" spans="2:48" s="91" customFormat="1" ht="15.75" customHeight="1" x14ac:dyDescent="0.2">
      <c r="B17" s="89"/>
      <c r="C17" s="302"/>
      <c r="D17" s="303"/>
      <c r="E17" s="303"/>
      <c r="F17" s="303"/>
      <c r="G17" s="303"/>
      <c r="H17" s="303"/>
      <c r="I17" s="303"/>
      <c r="J17" s="303"/>
      <c r="K17" s="303"/>
      <c r="L17" s="303"/>
      <c r="M17" s="303"/>
      <c r="N17" s="303"/>
      <c r="O17" s="303"/>
      <c r="P17" s="303"/>
      <c r="Q17" s="303"/>
      <c r="R17" s="303"/>
      <c r="S17" s="303"/>
      <c r="T17" s="303"/>
      <c r="U17" s="282" t="s">
        <v>21</v>
      </c>
      <c r="V17" s="282"/>
      <c r="W17" s="282"/>
      <c r="X17" s="282"/>
      <c r="Y17" s="282"/>
      <c r="Z17" s="282"/>
      <c r="AA17" s="282"/>
      <c r="AB17" s="282"/>
      <c r="AC17" s="282"/>
      <c r="AD17" s="282" t="s">
        <v>35</v>
      </c>
      <c r="AE17" s="282"/>
      <c r="AF17" s="282"/>
      <c r="AG17" s="282"/>
      <c r="AH17" s="282"/>
      <c r="AI17" s="282"/>
      <c r="AJ17" s="282"/>
      <c r="AK17" s="282"/>
      <c r="AL17" s="282"/>
      <c r="AM17" s="282" t="s">
        <v>33</v>
      </c>
      <c r="AN17" s="282"/>
      <c r="AO17" s="282"/>
      <c r="AP17" s="282"/>
      <c r="AQ17" s="282"/>
      <c r="AR17" s="282"/>
      <c r="AS17" s="282"/>
      <c r="AT17" s="282"/>
      <c r="AU17" s="296"/>
      <c r="AV17" s="90"/>
    </row>
    <row r="18" spans="2:48" s="91" customFormat="1" ht="15.75" customHeight="1" x14ac:dyDescent="0.2">
      <c r="B18" s="89"/>
      <c r="C18" s="305"/>
      <c r="D18" s="306"/>
      <c r="E18" s="306"/>
      <c r="F18" s="306"/>
      <c r="G18" s="306"/>
      <c r="H18" s="306"/>
      <c r="I18" s="306"/>
      <c r="J18" s="306"/>
      <c r="K18" s="306"/>
      <c r="L18" s="306"/>
      <c r="M18" s="306"/>
      <c r="N18" s="306"/>
      <c r="O18" s="306"/>
      <c r="P18" s="306"/>
      <c r="Q18" s="306"/>
      <c r="R18" s="306"/>
      <c r="S18" s="306"/>
      <c r="T18" s="306"/>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9"/>
      <c r="AV18" s="90"/>
    </row>
    <row r="19" spans="2:48" s="95" customFormat="1" ht="3.75" customHeight="1" x14ac:dyDescent="0.2">
      <c r="B19" s="92"/>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4"/>
    </row>
    <row r="20" spans="2:48" s="98" customFormat="1" ht="15.95" customHeight="1" x14ac:dyDescent="0.2">
      <c r="B20" s="96"/>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97"/>
    </row>
    <row r="21" spans="2:48" s="91" customFormat="1" ht="15.75" customHeight="1" x14ac:dyDescent="0.2">
      <c r="B21" s="89"/>
      <c r="C21" s="270" t="s">
        <v>20</v>
      </c>
      <c r="D21" s="270"/>
      <c r="E21" s="270"/>
      <c r="F21" s="281"/>
      <c r="G21" s="281"/>
      <c r="H21" s="281"/>
      <c r="I21" s="270" t="s">
        <v>11</v>
      </c>
      <c r="J21" s="270"/>
      <c r="K21" s="270"/>
      <c r="L21" s="281"/>
      <c r="M21" s="281"/>
      <c r="N21" s="281"/>
      <c r="O21" s="270" t="s">
        <v>14</v>
      </c>
      <c r="P21" s="270"/>
      <c r="Q21" s="270"/>
      <c r="R21" s="281"/>
      <c r="S21" s="281"/>
      <c r="T21" s="281"/>
      <c r="U21" s="270" t="s">
        <v>26</v>
      </c>
      <c r="V21" s="270"/>
      <c r="W21" s="270"/>
      <c r="X21" s="281"/>
      <c r="Y21" s="281"/>
      <c r="Z21" s="281"/>
      <c r="AA21" s="270" t="s">
        <v>15</v>
      </c>
      <c r="AB21" s="270"/>
      <c r="AC21" s="270"/>
      <c r="AD21" s="281"/>
      <c r="AE21" s="281"/>
      <c r="AF21" s="281"/>
      <c r="AG21" s="270" t="s">
        <v>16</v>
      </c>
      <c r="AH21" s="270"/>
      <c r="AI21" s="270"/>
      <c r="AJ21" s="281"/>
      <c r="AK21" s="281"/>
      <c r="AL21" s="281"/>
      <c r="AM21" s="270" t="s">
        <v>17</v>
      </c>
      <c r="AN21" s="270"/>
      <c r="AO21" s="270"/>
      <c r="AP21" s="281"/>
      <c r="AQ21" s="281"/>
      <c r="AR21" s="281"/>
      <c r="AS21" s="270"/>
      <c r="AT21" s="270"/>
      <c r="AU21" s="270"/>
      <c r="AV21" s="90"/>
    </row>
    <row r="22" spans="2:48" s="95" customFormat="1" ht="3.75" customHeight="1" x14ac:dyDescent="0.2">
      <c r="B22" s="92"/>
      <c r="C22" s="100"/>
      <c r="D22" s="100"/>
      <c r="E22" s="100"/>
      <c r="F22" s="101"/>
      <c r="G22" s="101"/>
      <c r="H22" s="101"/>
      <c r="I22" s="100"/>
      <c r="J22" s="100"/>
      <c r="K22" s="100"/>
      <c r="L22" s="101"/>
      <c r="M22" s="101"/>
      <c r="N22" s="101"/>
      <c r="O22" s="100"/>
      <c r="P22" s="100"/>
      <c r="Q22" s="100"/>
      <c r="R22" s="101"/>
      <c r="S22" s="101"/>
      <c r="T22" s="101"/>
      <c r="U22" s="100"/>
      <c r="V22" s="100"/>
      <c r="W22" s="100"/>
      <c r="X22" s="101"/>
      <c r="Y22" s="101"/>
      <c r="Z22" s="101"/>
      <c r="AA22" s="100"/>
      <c r="AB22" s="100"/>
      <c r="AC22" s="100"/>
      <c r="AD22" s="100"/>
      <c r="AE22" s="100"/>
      <c r="AF22" s="100"/>
      <c r="AG22" s="100"/>
      <c r="AH22" s="100"/>
      <c r="AI22" s="100"/>
      <c r="AJ22" s="101"/>
      <c r="AK22" s="101"/>
      <c r="AL22" s="101"/>
      <c r="AM22" s="100"/>
      <c r="AN22" s="100"/>
      <c r="AO22" s="100"/>
      <c r="AP22" s="101"/>
      <c r="AQ22" s="101"/>
      <c r="AR22" s="101"/>
      <c r="AS22" s="100"/>
      <c r="AT22" s="100"/>
      <c r="AU22" s="100"/>
      <c r="AV22" s="94"/>
    </row>
    <row r="23" spans="2:48" s="104" customFormat="1" ht="15.75" customHeight="1" x14ac:dyDescent="0.2">
      <c r="B23" s="102"/>
      <c r="C23" s="279" t="s">
        <v>10</v>
      </c>
      <c r="D23" s="279"/>
      <c r="E23" s="280"/>
      <c r="F23" s="278" t="s">
        <v>94</v>
      </c>
      <c r="G23" s="280"/>
      <c r="H23" s="311" t="s">
        <v>123</v>
      </c>
      <c r="I23" s="312"/>
      <c r="J23" s="278" t="s">
        <v>93</v>
      </c>
      <c r="K23" s="279"/>
      <c r="L23" s="279"/>
      <c r="M23" s="280"/>
      <c r="N23" s="278" t="s">
        <v>27</v>
      </c>
      <c r="O23" s="279"/>
      <c r="P23" s="279"/>
      <c r="Q23" s="280"/>
      <c r="R23" s="278" t="s">
        <v>92</v>
      </c>
      <c r="S23" s="279"/>
      <c r="T23" s="279"/>
      <c r="U23" s="280"/>
      <c r="V23" s="278" t="s">
        <v>91</v>
      </c>
      <c r="W23" s="279"/>
      <c r="X23" s="279"/>
      <c r="Y23" s="280"/>
      <c r="Z23" s="278" t="s">
        <v>90</v>
      </c>
      <c r="AA23" s="279"/>
      <c r="AB23" s="279"/>
      <c r="AC23" s="280"/>
      <c r="AD23" s="278" t="s">
        <v>95</v>
      </c>
      <c r="AE23" s="279"/>
      <c r="AF23" s="279"/>
      <c r="AG23" s="280"/>
      <c r="AH23" s="278" t="s">
        <v>89</v>
      </c>
      <c r="AI23" s="279"/>
      <c r="AJ23" s="280"/>
      <c r="AK23" s="278" t="s">
        <v>28</v>
      </c>
      <c r="AL23" s="279"/>
      <c r="AM23" s="279"/>
      <c r="AN23" s="279"/>
      <c r="AO23" s="279"/>
      <c r="AP23" s="280"/>
      <c r="AQ23" s="278" t="s">
        <v>124</v>
      </c>
      <c r="AR23" s="279"/>
      <c r="AS23" s="279"/>
      <c r="AT23" s="279"/>
      <c r="AU23" s="279"/>
      <c r="AV23" s="103"/>
    </row>
    <row r="24" spans="2:48" s="98" customFormat="1" ht="15.75" customHeight="1" x14ac:dyDescent="0.2">
      <c r="B24" s="96"/>
      <c r="C24" s="274"/>
      <c r="D24" s="274"/>
      <c r="E24" s="310"/>
      <c r="F24" s="277"/>
      <c r="G24" s="276"/>
      <c r="H24" s="277"/>
      <c r="I24" s="276"/>
      <c r="J24" s="277"/>
      <c r="K24" s="275"/>
      <c r="L24" s="275"/>
      <c r="M24" s="276"/>
      <c r="N24" s="278" t="s">
        <v>82</v>
      </c>
      <c r="O24" s="279"/>
      <c r="P24" s="279"/>
      <c r="Q24" s="280"/>
      <c r="R24" s="266"/>
      <c r="S24" s="267"/>
      <c r="T24" s="267"/>
      <c r="U24" s="268"/>
      <c r="V24" s="266"/>
      <c r="W24" s="267"/>
      <c r="X24" s="267"/>
      <c r="Y24" s="268"/>
      <c r="Z24" s="266"/>
      <c r="AA24" s="267"/>
      <c r="AB24" s="267"/>
      <c r="AC24" s="268"/>
      <c r="AD24" s="266"/>
      <c r="AE24" s="267"/>
      <c r="AF24" s="267"/>
      <c r="AG24" s="268"/>
      <c r="AH24" s="271" t="str">
        <f>IF(ISBLANK(R24),"",AVERAGE(R24:AG24))</f>
        <v/>
      </c>
      <c r="AI24" s="272"/>
      <c r="AJ24" s="273"/>
      <c r="AK24" s="271" t="str">
        <f>IF(ISBLANK(R24),"",IF(H24="YES",AH24,IF(H24="NO",AH24+$AD$18,"Did you use a CF in the gauge? answer to left")))</f>
        <v/>
      </c>
      <c r="AL24" s="272"/>
      <c r="AM24" s="272"/>
      <c r="AN24" s="272"/>
      <c r="AO24" s="272"/>
      <c r="AP24" s="273"/>
      <c r="AQ24" s="271" t="str">
        <f>IFERROR((100*(AK24/$U$18)),"")</f>
        <v/>
      </c>
      <c r="AR24" s="272"/>
      <c r="AS24" s="272"/>
      <c r="AT24" s="272"/>
      <c r="AU24" s="272"/>
      <c r="AV24" s="97"/>
    </row>
    <row r="25" spans="2:48" s="98" customFormat="1" ht="15.75" customHeight="1" x14ac:dyDescent="0.2">
      <c r="B25" s="96"/>
      <c r="C25" s="274"/>
      <c r="D25" s="274"/>
      <c r="E25" s="310"/>
      <c r="F25" s="277"/>
      <c r="G25" s="276"/>
      <c r="H25" s="277"/>
      <c r="I25" s="276"/>
      <c r="J25" s="277"/>
      <c r="K25" s="275"/>
      <c r="L25" s="275"/>
      <c r="M25" s="276"/>
      <c r="N25" s="278" t="s">
        <v>80</v>
      </c>
      <c r="O25" s="279"/>
      <c r="P25" s="279"/>
      <c r="Q25" s="280"/>
      <c r="R25" s="266"/>
      <c r="S25" s="267"/>
      <c r="T25" s="267"/>
      <c r="U25" s="268"/>
      <c r="V25" s="266"/>
      <c r="W25" s="267"/>
      <c r="X25" s="267"/>
      <c r="Y25" s="268"/>
      <c r="Z25" s="266"/>
      <c r="AA25" s="267"/>
      <c r="AB25" s="267"/>
      <c r="AC25" s="268"/>
      <c r="AD25" s="266"/>
      <c r="AE25" s="267"/>
      <c r="AF25" s="267"/>
      <c r="AG25" s="268"/>
      <c r="AH25" s="271" t="str">
        <f>IF(ISBLANK(R25),"",AVERAGE(R25:AG25))</f>
        <v/>
      </c>
      <c r="AI25" s="272"/>
      <c r="AJ25" s="273"/>
      <c r="AK25" s="271" t="str">
        <f t="shared" ref="AK25:AK28" si="0">IF(ISBLANK(R25),"",IF(H25="YES",AH25,IF(H25="NO",AH25+$AD$18,"Did you use a CF in the gauge? answer to left")))</f>
        <v/>
      </c>
      <c r="AL25" s="272"/>
      <c r="AM25" s="272"/>
      <c r="AN25" s="272"/>
      <c r="AO25" s="272"/>
      <c r="AP25" s="273"/>
      <c r="AQ25" s="271" t="str">
        <f>IFERROR((100*(AK25/$U$18)),"")</f>
        <v/>
      </c>
      <c r="AR25" s="272"/>
      <c r="AS25" s="272"/>
      <c r="AT25" s="272"/>
      <c r="AU25" s="272"/>
      <c r="AV25" s="97"/>
    </row>
    <row r="26" spans="2:48" s="95" customFormat="1" ht="15.95" customHeight="1" x14ac:dyDescent="0.2">
      <c r="B26" s="92"/>
      <c r="C26" s="274"/>
      <c r="D26" s="274"/>
      <c r="E26" s="310"/>
      <c r="F26" s="277"/>
      <c r="G26" s="276"/>
      <c r="H26" s="277"/>
      <c r="I26" s="276"/>
      <c r="J26" s="277"/>
      <c r="K26" s="275"/>
      <c r="L26" s="275"/>
      <c r="M26" s="276"/>
      <c r="N26" s="278" t="s">
        <v>44</v>
      </c>
      <c r="O26" s="279"/>
      <c r="P26" s="279"/>
      <c r="Q26" s="280"/>
      <c r="R26" s="266"/>
      <c r="S26" s="267"/>
      <c r="T26" s="267"/>
      <c r="U26" s="268"/>
      <c r="V26" s="266"/>
      <c r="W26" s="267"/>
      <c r="X26" s="267"/>
      <c r="Y26" s="268"/>
      <c r="Z26" s="266"/>
      <c r="AA26" s="267"/>
      <c r="AB26" s="267"/>
      <c r="AC26" s="268"/>
      <c r="AD26" s="266"/>
      <c r="AE26" s="267"/>
      <c r="AF26" s="267"/>
      <c r="AG26" s="268"/>
      <c r="AH26" s="271" t="str">
        <f>IF(ISBLANK(R26),"",AVERAGE(R26:AG26))</f>
        <v/>
      </c>
      <c r="AI26" s="272"/>
      <c r="AJ26" s="273"/>
      <c r="AK26" s="271" t="str">
        <f t="shared" si="0"/>
        <v/>
      </c>
      <c r="AL26" s="272"/>
      <c r="AM26" s="272"/>
      <c r="AN26" s="272"/>
      <c r="AO26" s="272"/>
      <c r="AP26" s="273"/>
      <c r="AQ26" s="271" t="str">
        <f>IFERROR((100*(AK26/$U$18)),"")</f>
        <v/>
      </c>
      <c r="AR26" s="272"/>
      <c r="AS26" s="272"/>
      <c r="AT26" s="272"/>
      <c r="AU26" s="272"/>
      <c r="AV26" s="94"/>
    </row>
    <row r="27" spans="2:48" s="95" customFormat="1" ht="15.95" customHeight="1" x14ac:dyDescent="0.2">
      <c r="B27" s="92"/>
      <c r="C27" s="274"/>
      <c r="D27" s="274"/>
      <c r="E27" s="310"/>
      <c r="F27" s="277"/>
      <c r="G27" s="276"/>
      <c r="H27" s="277"/>
      <c r="I27" s="276"/>
      <c r="J27" s="277"/>
      <c r="K27" s="275"/>
      <c r="L27" s="275"/>
      <c r="M27" s="276"/>
      <c r="N27" s="278" t="s">
        <v>81</v>
      </c>
      <c r="O27" s="279"/>
      <c r="P27" s="279"/>
      <c r="Q27" s="280"/>
      <c r="R27" s="266"/>
      <c r="S27" s="267"/>
      <c r="T27" s="267"/>
      <c r="U27" s="268"/>
      <c r="V27" s="266"/>
      <c r="W27" s="267"/>
      <c r="X27" s="267"/>
      <c r="Y27" s="268"/>
      <c r="Z27" s="266"/>
      <c r="AA27" s="267"/>
      <c r="AB27" s="267"/>
      <c r="AC27" s="268"/>
      <c r="AD27" s="266"/>
      <c r="AE27" s="267"/>
      <c r="AF27" s="267"/>
      <c r="AG27" s="268"/>
      <c r="AH27" s="271" t="str">
        <f>IF(ISBLANK(R27),"",AVERAGE(R27:AG27))</f>
        <v/>
      </c>
      <c r="AI27" s="272"/>
      <c r="AJ27" s="273"/>
      <c r="AK27" s="271" t="str">
        <f t="shared" si="0"/>
        <v/>
      </c>
      <c r="AL27" s="272"/>
      <c r="AM27" s="272"/>
      <c r="AN27" s="272"/>
      <c r="AO27" s="272"/>
      <c r="AP27" s="273"/>
      <c r="AQ27" s="271" t="str">
        <f>IFERROR((100*(AK27/$U$18)),"")</f>
        <v/>
      </c>
      <c r="AR27" s="272"/>
      <c r="AS27" s="272"/>
      <c r="AT27" s="272"/>
      <c r="AU27" s="272"/>
      <c r="AV27" s="94"/>
    </row>
    <row r="28" spans="2:48" s="95" customFormat="1" ht="15.95" customHeight="1" x14ac:dyDescent="0.2">
      <c r="B28" s="92"/>
      <c r="C28" s="274"/>
      <c r="D28" s="274"/>
      <c r="E28" s="310"/>
      <c r="F28" s="277"/>
      <c r="G28" s="276"/>
      <c r="H28" s="277"/>
      <c r="I28" s="276"/>
      <c r="J28" s="277"/>
      <c r="K28" s="275"/>
      <c r="L28" s="275"/>
      <c r="M28" s="276"/>
      <c r="N28" s="278" t="s">
        <v>83</v>
      </c>
      <c r="O28" s="279"/>
      <c r="P28" s="279"/>
      <c r="Q28" s="280"/>
      <c r="R28" s="266"/>
      <c r="S28" s="267"/>
      <c r="T28" s="267"/>
      <c r="U28" s="268"/>
      <c r="V28" s="266"/>
      <c r="W28" s="267"/>
      <c r="X28" s="267"/>
      <c r="Y28" s="268"/>
      <c r="Z28" s="266"/>
      <c r="AA28" s="267"/>
      <c r="AB28" s="267"/>
      <c r="AC28" s="268"/>
      <c r="AD28" s="266"/>
      <c r="AE28" s="267"/>
      <c r="AF28" s="267"/>
      <c r="AG28" s="268"/>
      <c r="AH28" s="271" t="str">
        <f>IF(ISBLANK(R28),"",AVERAGE(R28:AG28))</f>
        <v/>
      </c>
      <c r="AI28" s="272"/>
      <c r="AJ28" s="273"/>
      <c r="AK28" s="271" t="str">
        <f t="shared" si="0"/>
        <v/>
      </c>
      <c r="AL28" s="272"/>
      <c r="AM28" s="272"/>
      <c r="AN28" s="272"/>
      <c r="AO28" s="272"/>
      <c r="AP28" s="273"/>
      <c r="AQ28" s="271" t="str">
        <f>IFERROR((100*(AK28/$U$18)),"")</f>
        <v/>
      </c>
      <c r="AR28" s="272"/>
      <c r="AS28" s="272"/>
      <c r="AT28" s="272"/>
      <c r="AU28" s="272"/>
      <c r="AV28" s="94"/>
    </row>
    <row r="29" spans="2:48" s="95" customFormat="1" ht="15.95" customHeight="1" x14ac:dyDescent="0.2">
      <c r="B29" s="92"/>
      <c r="C29" s="260" t="s">
        <v>96</v>
      </c>
      <c r="D29" s="261"/>
      <c r="E29" s="261"/>
      <c r="F29" s="265"/>
      <c r="G29" s="265"/>
      <c r="H29" s="265"/>
      <c r="I29" s="265"/>
      <c r="J29" s="265"/>
      <c r="K29" s="265"/>
      <c r="L29" s="265"/>
      <c r="M29" s="265"/>
      <c r="N29" s="261"/>
      <c r="O29" s="261"/>
      <c r="P29" s="261"/>
      <c r="Q29" s="261"/>
      <c r="R29" s="262" t="s">
        <v>97</v>
      </c>
      <c r="S29" s="262"/>
      <c r="T29" s="262"/>
      <c r="U29" s="265"/>
      <c r="V29" s="265"/>
      <c r="W29" s="265"/>
      <c r="X29" s="265"/>
      <c r="Y29" s="265"/>
      <c r="Z29" s="265"/>
      <c r="AA29" s="265"/>
      <c r="AB29" s="265"/>
      <c r="AC29" s="262"/>
      <c r="AD29" s="262"/>
      <c r="AE29" s="262"/>
      <c r="AF29" s="262"/>
      <c r="AG29" s="262"/>
      <c r="AH29" s="263"/>
      <c r="AI29" s="263"/>
      <c r="AJ29" s="263"/>
      <c r="AK29" s="263"/>
      <c r="AL29" s="263"/>
      <c r="AM29" s="263"/>
      <c r="AN29" s="263"/>
      <c r="AO29" s="263"/>
      <c r="AP29" s="263"/>
      <c r="AQ29" s="263"/>
      <c r="AR29" s="263"/>
      <c r="AS29" s="263"/>
      <c r="AT29" s="263"/>
      <c r="AU29" s="263"/>
      <c r="AV29" s="94"/>
    </row>
    <row r="30" spans="2:48" s="95" customFormat="1" ht="3.75" customHeight="1" x14ac:dyDescent="0.2">
      <c r="B30" s="92"/>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94"/>
    </row>
    <row r="31" spans="2:48" s="98" customFormat="1" ht="15.95" customHeight="1" x14ac:dyDescent="0.2">
      <c r="B31" s="96"/>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97"/>
    </row>
    <row r="32" spans="2:48" s="91" customFormat="1" ht="17.100000000000001" customHeight="1" x14ac:dyDescent="0.2">
      <c r="B32" s="89"/>
      <c r="C32" s="270" t="s">
        <v>20</v>
      </c>
      <c r="D32" s="270"/>
      <c r="E32" s="270"/>
      <c r="F32" s="281"/>
      <c r="G32" s="281"/>
      <c r="H32" s="281"/>
      <c r="I32" s="270" t="s">
        <v>11</v>
      </c>
      <c r="J32" s="270"/>
      <c r="K32" s="270"/>
      <c r="L32" s="281"/>
      <c r="M32" s="281"/>
      <c r="N32" s="281"/>
      <c r="O32" s="270" t="s">
        <v>14</v>
      </c>
      <c r="P32" s="270"/>
      <c r="Q32" s="270"/>
      <c r="R32" s="281"/>
      <c r="S32" s="281"/>
      <c r="T32" s="281"/>
      <c r="U32" s="270" t="s">
        <v>26</v>
      </c>
      <c r="V32" s="270"/>
      <c r="W32" s="270"/>
      <c r="X32" s="281"/>
      <c r="Y32" s="281"/>
      <c r="Z32" s="281"/>
      <c r="AA32" s="270" t="s">
        <v>15</v>
      </c>
      <c r="AB32" s="270"/>
      <c r="AC32" s="270"/>
      <c r="AD32" s="281"/>
      <c r="AE32" s="281"/>
      <c r="AF32" s="281"/>
      <c r="AG32" s="270" t="s">
        <v>16</v>
      </c>
      <c r="AH32" s="270"/>
      <c r="AI32" s="270"/>
      <c r="AJ32" s="281"/>
      <c r="AK32" s="281"/>
      <c r="AL32" s="281"/>
      <c r="AM32" s="270" t="s">
        <v>17</v>
      </c>
      <c r="AN32" s="270"/>
      <c r="AO32" s="270"/>
      <c r="AP32" s="281"/>
      <c r="AQ32" s="281"/>
      <c r="AR32" s="281"/>
      <c r="AS32" s="270"/>
      <c r="AT32" s="270"/>
      <c r="AU32" s="270"/>
      <c r="AV32" s="90"/>
    </row>
    <row r="33" spans="2:48" s="98" customFormat="1" ht="5.25" customHeight="1" x14ac:dyDescent="0.2">
      <c r="B33" s="96"/>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7"/>
    </row>
    <row r="34" spans="2:48" s="104" customFormat="1" ht="15.95" customHeight="1" x14ac:dyDescent="0.2">
      <c r="B34" s="102"/>
      <c r="C34" s="279" t="s">
        <v>10</v>
      </c>
      <c r="D34" s="279"/>
      <c r="E34" s="280"/>
      <c r="F34" s="278" t="s">
        <v>94</v>
      </c>
      <c r="G34" s="280"/>
      <c r="H34" s="311" t="s">
        <v>123</v>
      </c>
      <c r="I34" s="312"/>
      <c r="J34" s="278" t="s">
        <v>93</v>
      </c>
      <c r="K34" s="279"/>
      <c r="L34" s="279"/>
      <c r="M34" s="280"/>
      <c r="N34" s="278" t="s">
        <v>27</v>
      </c>
      <c r="O34" s="279"/>
      <c r="P34" s="279"/>
      <c r="Q34" s="280"/>
      <c r="R34" s="278" t="s">
        <v>92</v>
      </c>
      <c r="S34" s="279"/>
      <c r="T34" s="279"/>
      <c r="U34" s="280"/>
      <c r="V34" s="278" t="s">
        <v>91</v>
      </c>
      <c r="W34" s="279"/>
      <c r="X34" s="279"/>
      <c r="Y34" s="280"/>
      <c r="Z34" s="278" t="s">
        <v>90</v>
      </c>
      <c r="AA34" s="279"/>
      <c r="AB34" s="279"/>
      <c r="AC34" s="280"/>
      <c r="AD34" s="278" t="s">
        <v>95</v>
      </c>
      <c r="AE34" s="279"/>
      <c r="AF34" s="279"/>
      <c r="AG34" s="280"/>
      <c r="AH34" s="278" t="s">
        <v>89</v>
      </c>
      <c r="AI34" s="279"/>
      <c r="AJ34" s="280"/>
      <c r="AK34" s="278" t="s">
        <v>28</v>
      </c>
      <c r="AL34" s="279"/>
      <c r="AM34" s="279"/>
      <c r="AN34" s="279"/>
      <c r="AO34" s="279"/>
      <c r="AP34" s="280"/>
      <c r="AQ34" s="278" t="s">
        <v>124</v>
      </c>
      <c r="AR34" s="279"/>
      <c r="AS34" s="279"/>
      <c r="AT34" s="279"/>
      <c r="AU34" s="279"/>
      <c r="AV34" s="103"/>
    </row>
    <row r="35" spans="2:48" s="98" customFormat="1" ht="15.95" customHeight="1" x14ac:dyDescent="0.2">
      <c r="B35" s="96"/>
      <c r="C35" s="274"/>
      <c r="D35" s="275"/>
      <c r="E35" s="276"/>
      <c r="F35" s="277"/>
      <c r="G35" s="276"/>
      <c r="H35" s="277"/>
      <c r="I35" s="276"/>
      <c r="J35" s="277"/>
      <c r="K35" s="275"/>
      <c r="L35" s="275"/>
      <c r="M35" s="276"/>
      <c r="N35" s="278" t="s">
        <v>82</v>
      </c>
      <c r="O35" s="279"/>
      <c r="P35" s="279"/>
      <c r="Q35" s="280"/>
      <c r="R35" s="266"/>
      <c r="S35" s="267"/>
      <c r="T35" s="267"/>
      <c r="U35" s="268"/>
      <c r="V35" s="266"/>
      <c r="W35" s="267"/>
      <c r="X35" s="267"/>
      <c r="Y35" s="268"/>
      <c r="Z35" s="266"/>
      <c r="AA35" s="267"/>
      <c r="AB35" s="267"/>
      <c r="AC35" s="268"/>
      <c r="AD35" s="266"/>
      <c r="AE35" s="267"/>
      <c r="AF35" s="267"/>
      <c r="AG35" s="268"/>
      <c r="AH35" s="271" t="str">
        <f>IF(ISBLANK(R35),"",AVERAGE(R35:AG35))</f>
        <v/>
      </c>
      <c r="AI35" s="272"/>
      <c r="AJ35" s="273"/>
      <c r="AK35" s="271" t="str">
        <f t="shared" ref="AK35:AK39" si="1">IF(ISBLANK(R35),"",IF(H35="YES",AH35,IF(H35="NO",AH35+$AD$18,"Did you use a CF in the gauge? answer to left")))</f>
        <v/>
      </c>
      <c r="AL35" s="272"/>
      <c r="AM35" s="272"/>
      <c r="AN35" s="272"/>
      <c r="AO35" s="272"/>
      <c r="AP35" s="273"/>
      <c r="AQ35" s="271" t="str">
        <f>IFERROR((100*(AK35/$U$18)),"")</f>
        <v/>
      </c>
      <c r="AR35" s="272"/>
      <c r="AS35" s="272"/>
      <c r="AT35" s="272"/>
      <c r="AU35" s="272"/>
      <c r="AV35" s="97"/>
    </row>
    <row r="36" spans="2:48" s="98" customFormat="1" ht="15.95" customHeight="1" x14ac:dyDescent="0.2">
      <c r="B36" s="96"/>
      <c r="C36" s="274"/>
      <c r="D36" s="275"/>
      <c r="E36" s="276"/>
      <c r="F36" s="277"/>
      <c r="G36" s="276"/>
      <c r="H36" s="277"/>
      <c r="I36" s="276"/>
      <c r="J36" s="277"/>
      <c r="K36" s="275"/>
      <c r="L36" s="275"/>
      <c r="M36" s="276"/>
      <c r="N36" s="278" t="s">
        <v>80</v>
      </c>
      <c r="O36" s="279"/>
      <c r="P36" s="279"/>
      <c r="Q36" s="280"/>
      <c r="R36" s="266"/>
      <c r="S36" s="267"/>
      <c r="T36" s="267"/>
      <c r="U36" s="268"/>
      <c r="V36" s="266"/>
      <c r="W36" s="267"/>
      <c r="X36" s="267"/>
      <c r="Y36" s="268"/>
      <c r="Z36" s="266"/>
      <c r="AA36" s="267"/>
      <c r="AB36" s="267"/>
      <c r="AC36" s="268"/>
      <c r="AD36" s="266"/>
      <c r="AE36" s="267"/>
      <c r="AF36" s="267"/>
      <c r="AG36" s="268"/>
      <c r="AH36" s="271" t="str">
        <f>IF(ISBLANK(R36),"",AVERAGE(R36:AG36))</f>
        <v/>
      </c>
      <c r="AI36" s="272"/>
      <c r="AJ36" s="273"/>
      <c r="AK36" s="271" t="str">
        <f t="shared" si="1"/>
        <v/>
      </c>
      <c r="AL36" s="272"/>
      <c r="AM36" s="272"/>
      <c r="AN36" s="272"/>
      <c r="AO36" s="272"/>
      <c r="AP36" s="273"/>
      <c r="AQ36" s="271" t="str">
        <f>IFERROR((100*(AK36/$U$18)),"")</f>
        <v/>
      </c>
      <c r="AR36" s="272"/>
      <c r="AS36" s="272"/>
      <c r="AT36" s="272"/>
      <c r="AU36" s="272"/>
      <c r="AV36" s="97"/>
    </row>
    <row r="37" spans="2:48" s="95" customFormat="1" ht="15.95" customHeight="1" x14ac:dyDescent="0.2">
      <c r="B37" s="92"/>
      <c r="C37" s="274"/>
      <c r="D37" s="275"/>
      <c r="E37" s="276"/>
      <c r="F37" s="277"/>
      <c r="G37" s="276"/>
      <c r="H37" s="277"/>
      <c r="I37" s="276"/>
      <c r="J37" s="277"/>
      <c r="K37" s="275"/>
      <c r="L37" s="275"/>
      <c r="M37" s="276"/>
      <c r="N37" s="278" t="s">
        <v>44</v>
      </c>
      <c r="O37" s="279"/>
      <c r="P37" s="279"/>
      <c r="Q37" s="280"/>
      <c r="R37" s="266"/>
      <c r="S37" s="267"/>
      <c r="T37" s="267"/>
      <c r="U37" s="268"/>
      <c r="V37" s="266"/>
      <c r="W37" s="267"/>
      <c r="X37" s="267"/>
      <c r="Y37" s="268"/>
      <c r="Z37" s="266"/>
      <c r="AA37" s="267"/>
      <c r="AB37" s="267"/>
      <c r="AC37" s="268"/>
      <c r="AD37" s="266"/>
      <c r="AE37" s="267"/>
      <c r="AF37" s="267"/>
      <c r="AG37" s="268"/>
      <c r="AH37" s="271" t="str">
        <f>IF(ISBLANK(R37),"",AVERAGE(R37:AG37))</f>
        <v/>
      </c>
      <c r="AI37" s="272"/>
      <c r="AJ37" s="273"/>
      <c r="AK37" s="271" t="str">
        <f t="shared" si="1"/>
        <v/>
      </c>
      <c r="AL37" s="272"/>
      <c r="AM37" s="272"/>
      <c r="AN37" s="272"/>
      <c r="AO37" s="272"/>
      <c r="AP37" s="273"/>
      <c r="AQ37" s="271" t="str">
        <f>IFERROR((100*(AK37/$U$18)),"")</f>
        <v/>
      </c>
      <c r="AR37" s="272"/>
      <c r="AS37" s="272"/>
      <c r="AT37" s="272"/>
      <c r="AU37" s="272"/>
      <c r="AV37" s="94"/>
    </row>
    <row r="38" spans="2:48" s="95" customFormat="1" ht="15.95" customHeight="1" x14ac:dyDescent="0.2">
      <c r="B38" s="92"/>
      <c r="C38" s="274"/>
      <c r="D38" s="275"/>
      <c r="E38" s="276"/>
      <c r="F38" s="277"/>
      <c r="G38" s="276"/>
      <c r="H38" s="277"/>
      <c r="I38" s="276"/>
      <c r="J38" s="277"/>
      <c r="K38" s="275"/>
      <c r="L38" s="275"/>
      <c r="M38" s="276"/>
      <c r="N38" s="278" t="s">
        <v>81</v>
      </c>
      <c r="O38" s="279"/>
      <c r="P38" s="279"/>
      <c r="Q38" s="280"/>
      <c r="R38" s="266"/>
      <c r="S38" s="267"/>
      <c r="T38" s="267"/>
      <c r="U38" s="268"/>
      <c r="V38" s="266"/>
      <c r="W38" s="267"/>
      <c r="X38" s="267"/>
      <c r="Y38" s="268"/>
      <c r="Z38" s="266"/>
      <c r="AA38" s="267"/>
      <c r="AB38" s="267"/>
      <c r="AC38" s="268"/>
      <c r="AD38" s="266"/>
      <c r="AE38" s="267"/>
      <c r="AF38" s="267"/>
      <c r="AG38" s="268"/>
      <c r="AH38" s="271" t="str">
        <f>IF(ISBLANK(R38),"",AVERAGE(R38:AG38))</f>
        <v/>
      </c>
      <c r="AI38" s="272"/>
      <c r="AJ38" s="273"/>
      <c r="AK38" s="271" t="str">
        <f t="shared" si="1"/>
        <v/>
      </c>
      <c r="AL38" s="272"/>
      <c r="AM38" s="272"/>
      <c r="AN38" s="272"/>
      <c r="AO38" s="272"/>
      <c r="AP38" s="273"/>
      <c r="AQ38" s="271" t="str">
        <f>IFERROR((100*(AK38/$U$18)),"")</f>
        <v/>
      </c>
      <c r="AR38" s="272"/>
      <c r="AS38" s="272"/>
      <c r="AT38" s="272"/>
      <c r="AU38" s="272"/>
      <c r="AV38" s="94"/>
    </row>
    <row r="39" spans="2:48" s="95" customFormat="1" ht="15.95" customHeight="1" x14ac:dyDescent="0.2">
      <c r="B39" s="92"/>
      <c r="C39" s="274"/>
      <c r="D39" s="275"/>
      <c r="E39" s="276"/>
      <c r="F39" s="277"/>
      <c r="G39" s="276"/>
      <c r="H39" s="277"/>
      <c r="I39" s="276"/>
      <c r="J39" s="277"/>
      <c r="K39" s="275"/>
      <c r="L39" s="275"/>
      <c r="M39" s="276"/>
      <c r="N39" s="278" t="s">
        <v>83</v>
      </c>
      <c r="O39" s="279"/>
      <c r="P39" s="279"/>
      <c r="Q39" s="280"/>
      <c r="R39" s="266"/>
      <c r="S39" s="267"/>
      <c r="T39" s="267"/>
      <c r="U39" s="268"/>
      <c r="V39" s="266"/>
      <c r="W39" s="267"/>
      <c r="X39" s="267"/>
      <c r="Y39" s="268"/>
      <c r="Z39" s="266"/>
      <c r="AA39" s="267"/>
      <c r="AB39" s="267"/>
      <c r="AC39" s="268"/>
      <c r="AD39" s="266"/>
      <c r="AE39" s="267"/>
      <c r="AF39" s="267"/>
      <c r="AG39" s="268"/>
      <c r="AH39" s="271" t="str">
        <f>IF(ISBLANK(R39),"",AVERAGE(R39:AG39))</f>
        <v/>
      </c>
      <c r="AI39" s="272"/>
      <c r="AJ39" s="273"/>
      <c r="AK39" s="271" t="str">
        <f t="shared" si="1"/>
        <v/>
      </c>
      <c r="AL39" s="272"/>
      <c r="AM39" s="272"/>
      <c r="AN39" s="272"/>
      <c r="AO39" s="272"/>
      <c r="AP39" s="273"/>
      <c r="AQ39" s="271" t="str">
        <f>IFERROR((100*(AK39/$U$18)),"")</f>
        <v/>
      </c>
      <c r="AR39" s="272"/>
      <c r="AS39" s="272"/>
      <c r="AT39" s="272"/>
      <c r="AU39" s="272"/>
      <c r="AV39" s="94"/>
    </row>
    <row r="40" spans="2:48" s="95" customFormat="1" ht="15.95" customHeight="1" x14ac:dyDescent="0.2">
      <c r="B40" s="92"/>
      <c r="C40" s="260" t="s">
        <v>96</v>
      </c>
      <c r="D40" s="261"/>
      <c r="E40" s="261"/>
      <c r="F40" s="265"/>
      <c r="G40" s="265"/>
      <c r="H40" s="265"/>
      <c r="I40" s="265"/>
      <c r="J40" s="265"/>
      <c r="K40" s="265"/>
      <c r="L40" s="265"/>
      <c r="M40" s="265"/>
      <c r="N40" s="261"/>
      <c r="O40" s="261"/>
      <c r="P40" s="261"/>
      <c r="Q40" s="261"/>
      <c r="R40" s="262" t="s">
        <v>97</v>
      </c>
      <c r="S40" s="262"/>
      <c r="T40" s="262"/>
      <c r="U40" s="265"/>
      <c r="V40" s="265"/>
      <c r="W40" s="265"/>
      <c r="X40" s="265"/>
      <c r="Y40" s="265"/>
      <c r="Z40" s="265"/>
      <c r="AA40" s="265"/>
      <c r="AB40" s="265"/>
      <c r="AC40" s="262"/>
      <c r="AD40" s="262"/>
      <c r="AE40" s="262"/>
      <c r="AF40" s="262"/>
      <c r="AG40" s="262"/>
      <c r="AH40" s="263"/>
      <c r="AI40" s="263"/>
      <c r="AJ40" s="263"/>
      <c r="AK40" s="263"/>
      <c r="AL40" s="263"/>
      <c r="AM40" s="263"/>
      <c r="AN40" s="263"/>
      <c r="AO40" s="263"/>
      <c r="AP40" s="263"/>
      <c r="AQ40" s="263"/>
      <c r="AR40" s="263"/>
      <c r="AS40" s="263"/>
      <c r="AT40" s="263"/>
      <c r="AU40" s="263"/>
      <c r="AV40" s="94"/>
    </row>
    <row r="41" spans="2:48" s="95" customFormat="1" ht="3.75" customHeight="1" x14ac:dyDescent="0.2">
      <c r="B41" s="92"/>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4"/>
    </row>
    <row r="42" spans="2:48" s="98" customFormat="1" ht="15.95" customHeight="1" x14ac:dyDescent="0.2">
      <c r="B42" s="96"/>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97"/>
    </row>
    <row r="43" spans="2:48" s="91" customFormat="1" ht="17.100000000000001" customHeight="1" x14ac:dyDescent="0.2">
      <c r="B43" s="89"/>
      <c r="C43" s="270" t="s">
        <v>20</v>
      </c>
      <c r="D43" s="270"/>
      <c r="E43" s="270"/>
      <c r="F43" s="281"/>
      <c r="G43" s="281"/>
      <c r="H43" s="281"/>
      <c r="I43" s="270" t="s">
        <v>11</v>
      </c>
      <c r="J43" s="270"/>
      <c r="K43" s="270"/>
      <c r="L43" s="281"/>
      <c r="M43" s="281"/>
      <c r="N43" s="281"/>
      <c r="O43" s="270" t="s">
        <v>14</v>
      </c>
      <c r="P43" s="270"/>
      <c r="Q43" s="270"/>
      <c r="R43" s="281"/>
      <c r="S43" s="281"/>
      <c r="T43" s="281"/>
      <c r="U43" s="270" t="s">
        <v>26</v>
      </c>
      <c r="V43" s="270"/>
      <c r="W43" s="270"/>
      <c r="X43" s="281"/>
      <c r="Y43" s="281"/>
      <c r="Z43" s="281"/>
      <c r="AA43" s="270" t="s">
        <v>15</v>
      </c>
      <c r="AB43" s="270"/>
      <c r="AC43" s="270"/>
      <c r="AD43" s="281"/>
      <c r="AE43" s="281"/>
      <c r="AF43" s="281"/>
      <c r="AG43" s="270" t="s">
        <v>16</v>
      </c>
      <c r="AH43" s="270"/>
      <c r="AI43" s="270"/>
      <c r="AJ43" s="281"/>
      <c r="AK43" s="281"/>
      <c r="AL43" s="281"/>
      <c r="AM43" s="270" t="s">
        <v>17</v>
      </c>
      <c r="AN43" s="270"/>
      <c r="AO43" s="270"/>
      <c r="AP43" s="281"/>
      <c r="AQ43" s="281"/>
      <c r="AR43" s="281"/>
      <c r="AS43" s="270"/>
      <c r="AT43" s="270"/>
      <c r="AU43" s="270"/>
      <c r="AV43" s="90"/>
    </row>
    <row r="44" spans="2:48" s="98" customFormat="1" ht="5.25" customHeight="1" x14ac:dyDescent="0.2">
      <c r="B44" s="96"/>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7"/>
    </row>
    <row r="45" spans="2:48" s="104" customFormat="1" ht="15.95" customHeight="1" x14ac:dyDescent="0.2">
      <c r="B45" s="102"/>
      <c r="C45" s="279" t="s">
        <v>10</v>
      </c>
      <c r="D45" s="279"/>
      <c r="E45" s="280"/>
      <c r="F45" s="278" t="s">
        <v>94</v>
      </c>
      <c r="G45" s="280"/>
      <c r="H45" s="311" t="s">
        <v>123</v>
      </c>
      <c r="I45" s="312"/>
      <c r="J45" s="278" t="s">
        <v>93</v>
      </c>
      <c r="K45" s="279"/>
      <c r="L45" s="279"/>
      <c r="M45" s="280"/>
      <c r="N45" s="278" t="s">
        <v>27</v>
      </c>
      <c r="O45" s="279"/>
      <c r="P45" s="279"/>
      <c r="Q45" s="280"/>
      <c r="R45" s="278" t="s">
        <v>92</v>
      </c>
      <c r="S45" s="279"/>
      <c r="T45" s="279"/>
      <c r="U45" s="280"/>
      <c r="V45" s="278" t="s">
        <v>91</v>
      </c>
      <c r="W45" s="279"/>
      <c r="X45" s="279"/>
      <c r="Y45" s="280"/>
      <c r="Z45" s="278" t="s">
        <v>90</v>
      </c>
      <c r="AA45" s="279"/>
      <c r="AB45" s="279"/>
      <c r="AC45" s="280"/>
      <c r="AD45" s="278" t="s">
        <v>95</v>
      </c>
      <c r="AE45" s="279"/>
      <c r="AF45" s="279"/>
      <c r="AG45" s="280"/>
      <c r="AH45" s="278" t="s">
        <v>89</v>
      </c>
      <c r="AI45" s="279"/>
      <c r="AJ45" s="280"/>
      <c r="AK45" s="278" t="s">
        <v>28</v>
      </c>
      <c r="AL45" s="279"/>
      <c r="AM45" s="279"/>
      <c r="AN45" s="279"/>
      <c r="AO45" s="279"/>
      <c r="AP45" s="280"/>
      <c r="AQ45" s="278" t="s">
        <v>124</v>
      </c>
      <c r="AR45" s="279"/>
      <c r="AS45" s="279"/>
      <c r="AT45" s="279"/>
      <c r="AU45" s="279"/>
      <c r="AV45" s="103"/>
    </row>
    <row r="46" spans="2:48" s="98" customFormat="1" ht="15.95" customHeight="1" x14ac:dyDescent="0.2">
      <c r="B46" s="96"/>
      <c r="C46" s="274"/>
      <c r="D46" s="275"/>
      <c r="E46" s="276"/>
      <c r="F46" s="277"/>
      <c r="G46" s="276"/>
      <c r="H46" s="277"/>
      <c r="I46" s="276"/>
      <c r="J46" s="277"/>
      <c r="K46" s="275"/>
      <c r="L46" s="275"/>
      <c r="M46" s="276"/>
      <c r="N46" s="278" t="s">
        <v>82</v>
      </c>
      <c r="O46" s="279"/>
      <c r="P46" s="279"/>
      <c r="Q46" s="280"/>
      <c r="R46" s="266"/>
      <c r="S46" s="267"/>
      <c r="T46" s="267"/>
      <c r="U46" s="268"/>
      <c r="V46" s="266"/>
      <c r="W46" s="267"/>
      <c r="X46" s="267"/>
      <c r="Y46" s="268"/>
      <c r="Z46" s="266"/>
      <c r="AA46" s="267"/>
      <c r="AB46" s="267"/>
      <c r="AC46" s="268"/>
      <c r="AD46" s="266"/>
      <c r="AE46" s="267"/>
      <c r="AF46" s="267"/>
      <c r="AG46" s="268"/>
      <c r="AH46" s="271" t="str">
        <f>IF(ISBLANK(R46),"",AVERAGE(R46:AG46))</f>
        <v/>
      </c>
      <c r="AI46" s="272"/>
      <c r="AJ46" s="273"/>
      <c r="AK46" s="271" t="str">
        <f t="shared" ref="AK46:AK50" si="2">IF(ISBLANK(R46),"",IF(H46="YES",AH46,IF(H46="NO",AH46+$AD$18,"Did you use a CF in the gauge? answer to left")))</f>
        <v/>
      </c>
      <c r="AL46" s="272"/>
      <c r="AM46" s="272"/>
      <c r="AN46" s="272"/>
      <c r="AO46" s="272"/>
      <c r="AP46" s="273"/>
      <c r="AQ46" s="271" t="str">
        <f>IFERROR((100*(AK46/$U$18)),"")</f>
        <v/>
      </c>
      <c r="AR46" s="272"/>
      <c r="AS46" s="272"/>
      <c r="AT46" s="272"/>
      <c r="AU46" s="272"/>
      <c r="AV46" s="97"/>
    </row>
    <row r="47" spans="2:48" s="98" customFormat="1" ht="15.95" customHeight="1" x14ac:dyDescent="0.2">
      <c r="B47" s="96"/>
      <c r="C47" s="274"/>
      <c r="D47" s="275"/>
      <c r="E47" s="276"/>
      <c r="F47" s="277"/>
      <c r="G47" s="276"/>
      <c r="H47" s="277"/>
      <c r="I47" s="276"/>
      <c r="J47" s="277"/>
      <c r="K47" s="275"/>
      <c r="L47" s="275"/>
      <c r="M47" s="276"/>
      <c r="N47" s="278" t="s">
        <v>80</v>
      </c>
      <c r="O47" s="279"/>
      <c r="P47" s="279"/>
      <c r="Q47" s="280"/>
      <c r="R47" s="266"/>
      <c r="S47" s="267"/>
      <c r="T47" s="267"/>
      <c r="U47" s="268"/>
      <c r="V47" s="266"/>
      <c r="W47" s="267"/>
      <c r="X47" s="267"/>
      <c r="Y47" s="268"/>
      <c r="Z47" s="266"/>
      <c r="AA47" s="267"/>
      <c r="AB47" s="267"/>
      <c r="AC47" s="268"/>
      <c r="AD47" s="266"/>
      <c r="AE47" s="267"/>
      <c r="AF47" s="267"/>
      <c r="AG47" s="268"/>
      <c r="AH47" s="271" t="str">
        <f>IF(ISBLANK(R47),"",AVERAGE(R47:AG47))</f>
        <v/>
      </c>
      <c r="AI47" s="272"/>
      <c r="AJ47" s="273"/>
      <c r="AK47" s="271" t="str">
        <f t="shared" si="2"/>
        <v/>
      </c>
      <c r="AL47" s="272"/>
      <c r="AM47" s="272"/>
      <c r="AN47" s="272"/>
      <c r="AO47" s="272"/>
      <c r="AP47" s="273"/>
      <c r="AQ47" s="271" t="str">
        <f>IFERROR((100*(AK47/$U$18)),"")</f>
        <v/>
      </c>
      <c r="AR47" s="272"/>
      <c r="AS47" s="272"/>
      <c r="AT47" s="272"/>
      <c r="AU47" s="272"/>
      <c r="AV47" s="97"/>
    </row>
    <row r="48" spans="2:48" s="95" customFormat="1" ht="15.95" customHeight="1" x14ac:dyDescent="0.2">
      <c r="B48" s="92"/>
      <c r="C48" s="274"/>
      <c r="D48" s="275"/>
      <c r="E48" s="276"/>
      <c r="F48" s="277"/>
      <c r="G48" s="276"/>
      <c r="H48" s="277"/>
      <c r="I48" s="276"/>
      <c r="J48" s="277"/>
      <c r="K48" s="275"/>
      <c r="L48" s="275"/>
      <c r="M48" s="276"/>
      <c r="N48" s="278" t="s">
        <v>44</v>
      </c>
      <c r="O48" s="279"/>
      <c r="P48" s="279"/>
      <c r="Q48" s="280"/>
      <c r="R48" s="266"/>
      <c r="S48" s="267"/>
      <c r="T48" s="267"/>
      <c r="U48" s="268"/>
      <c r="V48" s="266"/>
      <c r="W48" s="267"/>
      <c r="X48" s="267"/>
      <c r="Y48" s="268"/>
      <c r="Z48" s="266"/>
      <c r="AA48" s="267"/>
      <c r="AB48" s="267"/>
      <c r="AC48" s="268"/>
      <c r="AD48" s="266"/>
      <c r="AE48" s="267"/>
      <c r="AF48" s="267"/>
      <c r="AG48" s="268"/>
      <c r="AH48" s="271" t="str">
        <f>IF(ISBLANK(R48),"",AVERAGE(R48:AG48))</f>
        <v/>
      </c>
      <c r="AI48" s="272"/>
      <c r="AJ48" s="273"/>
      <c r="AK48" s="271" t="str">
        <f t="shared" si="2"/>
        <v/>
      </c>
      <c r="AL48" s="272"/>
      <c r="AM48" s="272"/>
      <c r="AN48" s="272"/>
      <c r="AO48" s="272"/>
      <c r="AP48" s="273"/>
      <c r="AQ48" s="271" t="str">
        <f>IFERROR((100*(AK48/$U$18)),"")</f>
        <v/>
      </c>
      <c r="AR48" s="272"/>
      <c r="AS48" s="272"/>
      <c r="AT48" s="272"/>
      <c r="AU48" s="272"/>
      <c r="AV48" s="94"/>
    </row>
    <row r="49" spans="2:48" s="95" customFormat="1" ht="15.95" customHeight="1" x14ac:dyDescent="0.2">
      <c r="B49" s="92"/>
      <c r="C49" s="274"/>
      <c r="D49" s="275"/>
      <c r="E49" s="276"/>
      <c r="F49" s="277"/>
      <c r="G49" s="276"/>
      <c r="H49" s="277"/>
      <c r="I49" s="276"/>
      <c r="J49" s="277"/>
      <c r="K49" s="275"/>
      <c r="L49" s="275"/>
      <c r="M49" s="276"/>
      <c r="N49" s="278" t="s">
        <v>81</v>
      </c>
      <c r="O49" s="279"/>
      <c r="P49" s="279"/>
      <c r="Q49" s="280"/>
      <c r="R49" s="266"/>
      <c r="S49" s="267"/>
      <c r="T49" s="267"/>
      <c r="U49" s="268"/>
      <c r="V49" s="266"/>
      <c r="W49" s="267"/>
      <c r="X49" s="267"/>
      <c r="Y49" s="268"/>
      <c r="Z49" s="266"/>
      <c r="AA49" s="267"/>
      <c r="AB49" s="267"/>
      <c r="AC49" s="268"/>
      <c r="AD49" s="266"/>
      <c r="AE49" s="267"/>
      <c r="AF49" s="267"/>
      <c r="AG49" s="268"/>
      <c r="AH49" s="271" t="str">
        <f>IF(ISBLANK(R49),"",AVERAGE(R49:AG49))</f>
        <v/>
      </c>
      <c r="AI49" s="272"/>
      <c r="AJ49" s="273"/>
      <c r="AK49" s="271" t="str">
        <f t="shared" si="2"/>
        <v/>
      </c>
      <c r="AL49" s="272"/>
      <c r="AM49" s="272"/>
      <c r="AN49" s="272"/>
      <c r="AO49" s="272"/>
      <c r="AP49" s="273"/>
      <c r="AQ49" s="271" t="str">
        <f>IFERROR((100*(AK49/$U$18)),"")</f>
        <v/>
      </c>
      <c r="AR49" s="272"/>
      <c r="AS49" s="272"/>
      <c r="AT49" s="272"/>
      <c r="AU49" s="272"/>
      <c r="AV49" s="94"/>
    </row>
    <row r="50" spans="2:48" s="95" customFormat="1" ht="15.95" customHeight="1" x14ac:dyDescent="0.2">
      <c r="B50" s="92"/>
      <c r="C50" s="274"/>
      <c r="D50" s="275"/>
      <c r="E50" s="276"/>
      <c r="F50" s="277"/>
      <c r="G50" s="276"/>
      <c r="H50" s="277"/>
      <c r="I50" s="276"/>
      <c r="J50" s="277"/>
      <c r="K50" s="275"/>
      <c r="L50" s="275"/>
      <c r="M50" s="276"/>
      <c r="N50" s="278" t="s">
        <v>83</v>
      </c>
      <c r="O50" s="279"/>
      <c r="P50" s="279"/>
      <c r="Q50" s="280"/>
      <c r="R50" s="266"/>
      <c r="S50" s="267"/>
      <c r="T50" s="267"/>
      <c r="U50" s="268"/>
      <c r="V50" s="266"/>
      <c r="W50" s="267"/>
      <c r="X50" s="267"/>
      <c r="Y50" s="268"/>
      <c r="Z50" s="266"/>
      <c r="AA50" s="267"/>
      <c r="AB50" s="267"/>
      <c r="AC50" s="268"/>
      <c r="AD50" s="266"/>
      <c r="AE50" s="267"/>
      <c r="AF50" s="267"/>
      <c r="AG50" s="268"/>
      <c r="AH50" s="271" t="str">
        <f>IF(ISBLANK(R50),"",AVERAGE(R50:AG50))</f>
        <v/>
      </c>
      <c r="AI50" s="272"/>
      <c r="AJ50" s="273"/>
      <c r="AK50" s="271" t="str">
        <f t="shared" si="2"/>
        <v/>
      </c>
      <c r="AL50" s="272"/>
      <c r="AM50" s="272"/>
      <c r="AN50" s="272"/>
      <c r="AO50" s="272"/>
      <c r="AP50" s="273"/>
      <c r="AQ50" s="271" t="str">
        <f>IFERROR((100*(AK50/$U$18)),"")</f>
        <v/>
      </c>
      <c r="AR50" s="272"/>
      <c r="AS50" s="272"/>
      <c r="AT50" s="272"/>
      <c r="AU50" s="272"/>
      <c r="AV50" s="94"/>
    </row>
    <row r="51" spans="2:48" s="95" customFormat="1" ht="15.95" customHeight="1" x14ac:dyDescent="0.2">
      <c r="B51" s="92"/>
      <c r="C51" s="260" t="s">
        <v>96</v>
      </c>
      <c r="D51" s="261"/>
      <c r="E51" s="261"/>
      <c r="F51" s="265"/>
      <c r="G51" s="265"/>
      <c r="H51" s="265"/>
      <c r="I51" s="265"/>
      <c r="J51" s="265"/>
      <c r="K51" s="265"/>
      <c r="L51" s="265"/>
      <c r="M51" s="265"/>
      <c r="N51" s="261"/>
      <c r="O51" s="261"/>
      <c r="P51" s="261"/>
      <c r="Q51" s="261"/>
      <c r="R51" s="262" t="s">
        <v>97</v>
      </c>
      <c r="S51" s="262"/>
      <c r="T51" s="262"/>
      <c r="U51" s="265"/>
      <c r="V51" s="265"/>
      <c r="W51" s="265"/>
      <c r="X51" s="265"/>
      <c r="Y51" s="265"/>
      <c r="Z51" s="265"/>
      <c r="AA51" s="265"/>
      <c r="AB51" s="265"/>
      <c r="AC51" s="262"/>
      <c r="AD51" s="262"/>
      <c r="AE51" s="262"/>
      <c r="AF51" s="262"/>
      <c r="AG51" s="262"/>
      <c r="AH51" s="263"/>
      <c r="AI51" s="263"/>
      <c r="AJ51" s="263"/>
      <c r="AK51" s="263"/>
      <c r="AL51" s="263"/>
      <c r="AM51" s="263"/>
      <c r="AN51" s="263"/>
      <c r="AO51" s="263"/>
      <c r="AP51" s="263"/>
      <c r="AQ51" s="263"/>
      <c r="AR51" s="263"/>
      <c r="AS51" s="263"/>
      <c r="AT51" s="263"/>
      <c r="AU51" s="263"/>
      <c r="AV51" s="94"/>
    </row>
    <row r="52" spans="2:48" s="109" customFormat="1" ht="5.25" customHeight="1" thickBot="1" x14ac:dyDescent="0.25">
      <c r="B52" s="105"/>
      <c r="C52" s="106"/>
      <c r="D52" s="106"/>
      <c r="E52" s="106"/>
      <c r="F52" s="106"/>
      <c r="G52" s="106"/>
      <c r="H52" s="106"/>
      <c r="I52" s="106"/>
      <c r="J52" s="106"/>
      <c r="K52" s="106"/>
      <c r="L52" s="106"/>
      <c r="M52" s="106"/>
      <c r="N52" s="106"/>
      <c r="O52" s="106"/>
      <c r="P52" s="106"/>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8"/>
    </row>
    <row r="53" spans="2:48" s="115" customFormat="1" ht="17.100000000000001" customHeight="1" thickTop="1" x14ac:dyDescent="0.2">
      <c r="B53" s="110"/>
      <c r="C53" s="111" t="s">
        <v>22</v>
      </c>
      <c r="D53" s="112"/>
      <c r="E53" s="112"/>
      <c r="F53" s="112"/>
      <c r="G53" s="112"/>
      <c r="H53" s="112"/>
      <c r="I53" s="112"/>
      <c r="J53" s="112"/>
      <c r="K53" s="112"/>
      <c r="L53" s="112"/>
      <c r="M53" s="112"/>
      <c r="N53" s="112"/>
      <c r="O53" s="112"/>
      <c r="P53" s="112"/>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4"/>
    </row>
    <row r="54" spans="2:48" s="115" customFormat="1" ht="17.100000000000001" customHeight="1" x14ac:dyDescent="0.2">
      <c r="B54" s="110"/>
      <c r="C54" s="112"/>
      <c r="D54" s="112"/>
      <c r="E54" s="112"/>
      <c r="F54" s="112"/>
      <c r="G54" s="112"/>
      <c r="H54" s="112"/>
      <c r="I54" s="112"/>
      <c r="J54" s="112"/>
      <c r="K54" s="112"/>
      <c r="L54" s="112"/>
      <c r="M54" s="112"/>
      <c r="N54" s="112"/>
      <c r="O54" s="112"/>
      <c r="P54" s="112"/>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4"/>
    </row>
    <row r="55" spans="2:48" s="115" customFormat="1" ht="17.100000000000001" customHeight="1" x14ac:dyDescent="0.2">
      <c r="B55" s="110"/>
      <c r="C55" s="112"/>
      <c r="D55" s="112"/>
      <c r="E55" s="112"/>
      <c r="F55" s="112"/>
      <c r="G55" s="112"/>
      <c r="H55" s="112"/>
      <c r="I55" s="112"/>
      <c r="J55" s="112"/>
      <c r="K55" s="112"/>
      <c r="L55" s="112"/>
      <c r="M55" s="112"/>
      <c r="N55" s="112"/>
      <c r="O55" s="112"/>
      <c r="P55" s="112"/>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4"/>
    </row>
    <row r="56" spans="2:48" s="115" customFormat="1" ht="3" customHeight="1" x14ac:dyDescent="0.2">
      <c r="B56" s="110"/>
      <c r="C56" s="112"/>
      <c r="D56" s="112"/>
      <c r="E56" s="112"/>
      <c r="F56" s="112"/>
      <c r="G56" s="112"/>
      <c r="H56" s="112"/>
      <c r="I56" s="112"/>
      <c r="J56" s="112"/>
      <c r="K56" s="112"/>
      <c r="L56" s="112"/>
      <c r="M56" s="112"/>
      <c r="N56" s="112"/>
      <c r="O56" s="112"/>
      <c r="P56" s="112"/>
      <c r="Q56" s="116"/>
      <c r="R56" s="117"/>
      <c r="S56" s="117"/>
      <c r="T56" s="117"/>
      <c r="U56" s="117"/>
      <c r="V56" s="117"/>
      <c r="W56" s="117"/>
      <c r="X56" s="117"/>
      <c r="Y56" s="117"/>
      <c r="Z56" s="118"/>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4"/>
    </row>
    <row r="57" spans="2:48" s="115" customFormat="1" ht="15.75" customHeight="1" x14ac:dyDescent="0.2">
      <c r="B57" s="110"/>
      <c r="C57" s="112"/>
      <c r="D57" s="112"/>
      <c r="E57" s="112"/>
      <c r="F57" s="112"/>
      <c r="G57" s="112"/>
      <c r="H57" s="119"/>
      <c r="I57" s="119"/>
      <c r="J57" s="119"/>
      <c r="K57" s="119"/>
      <c r="L57" s="119"/>
      <c r="M57" s="119"/>
      <c r="N57" s="119"/>
      <c r="O57" s="119"/>
      <c r="P57" s="119"/>
      <c r="Q57" s="316" t="s">
        <v>86</v>
      </c>
      <c r="R57" s="316"/>
      <c r="S57" s="316"/>
      <c r="T57" s="316"/>
      <c r="U57" s="317"/>
      <c r="V57" s="318"/>
      <c r="W57" s="319"/>
      <c r="X57" s="319"/>
      <c r="Y57" s="320"/>
      <c r="Z57" s="120"/>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4"/>
    </row>
    <row r="58" spans="2:48" s="115" customFormat="1" ht="3" customHeight="1" x14ac:dyDescent="0.2">
      <c r="B58" s="110"/>
      <c r="C58" s="112"/>
      <c r="D58" s="112"/>
      <c r="E58" s="112"/>
      <c r="F58" s="112"/>
      <c r="G58" s="112"/>
      <c r="H58" s="119"/>
      <c r="I58" s="119"/>
      <c r="J58" s="119"/>
      <c r="K58" s="119"/>
      <c r="L58" s="119"/>
      <c r="M58" s="119"/>
      <c r="N58" s="119"/>
      <c r="O58" s="119"/>
      <c r="P58" s="119"/>
      <c r="Q58" s="121"/>
      <c r="R58" s="122"/>
      <c r="S58" s="122"/>
      <c r="T58" s="122"/>
      <c r="U58" s="122"/>
      <c r="V58" s="122"/>
      <c r="W58" s="122"/>
      <c r="X58" s="122"/>
      <c r="Y58" s="122"/>
      <c r="Z58" s="12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4"/>
    </row>
    <row r="59" spans="2:48" s="115" customFormat="1" ht="15.75" customHeight="1" x14ac:dyDescent="0.2">
      <c r="B59" s="110"/>
      <c r="C59" s="112"/>
      <c r="D59" s="112"/>
      <c r="E59" s="112"/>
      <c r="F59" s="112"/>
      <c r="G59" s="112"/>
      <c r="H59" s="119"/>
      <c r="I59" s="119"/>
      <c r="J59" s="119"/>
      <c r="K59" s="119"/>
      <c r="L59" s="119"/>
      <c r="M59" s="119"/>
      <c r="N59" s="119"/>
      <c r="O59" s="119"/>
      <c r="P59" s="119"/>
      <c r="Q59" s="321" t="s">
        <v>20</v>
      </c>
      <c r="R59" s="321"/>
      <c r="S59" s="321"/>
      <c r="T59" s="321"/>
      <c r="U59" s="321" t="s">
        <v>87</v>
      </c>
      <c r="V59" s="321"/>
      <c r="W59" s="321"/>
      <c r="X59" s="321"/>
      <c r="Y59" s="321"/>
      <c r="Z59" s="321"/>
      <c r="AA59" s="113"/>
      <c r="AB59" s="113"/>
      <c r="AC59" s="113"/>
      <c r="AD59" s="119"/>
      <c r="AE59" s="119"/>
      <c r="AF59" s="119"/>
      <c r="AG59" s="119"/>
      <c r="AH59" s="119"/>
      <c r="AI59" s="119"/>
      <c r="AJ59" s="119"/>
      <c r="AK59" s="119"/>
      <c r="AL59" s="119"/>
      <c r="AM59" s="119"/>
      <c r="AN59" s="119"/>
      <c r="AO59" s="119"/>
      <c r="AP59" s="119"/>
      <c r="AQ59" s="119"/>
      <c r="AR59" s="119"/>
      <c r="AS59" s="119"/>
      <c r="AT59" s="119"/>
      <c r="AU59" s="119"/>
      <c r="AV59" s="114"/>
    </row>
    <row r="60" spans="2:48" s="115" customFormat="1" ht="15.75" customHeight="1" x14ac:dyDescent="0.2">
      <c r="B60" s="110"/>
      <c r="C60" s="112"/>
      <c r="D60" s="112"/>
      <c r="E60" s="112"/>
      <c r="F60" s="112"/>
      <c r="G60" s="112"/>
      <c r="H60" s="112"/>
      <c r="I60" s="112"/>
      <c r="J60" s="112"/>
      <c r="K60" s="112"/>
      <c r="L60" s="112"/>
      <c r="M60" s="112"/>
      <c r="N60" s="112"/>
      <c r="O60" s="112"/>
      <c r="P60" s="112"/>
      <c r="Q60" s="313">
        <f>F21</f>
        <v>0</v>
      </c>
      <c r="R60" s="313"/>
      <c r="S60" s="313"/>
      <c r="T60" s="313"/>
      <c r="U60" s="314" t="str">
        <f>IFERROR((AVERAGE(AQ24:AU28)),"")</f>
        <v/>
      </c>
      <c r="V60" s="313"/>
      <c r="W60" s="313"/>
      <c r="X60" s="313"/>
      <c r="Y60" s="313"/>
      <c r="Z60" s="313"/>
      <c r="AA60" s="113"/>
      <c r="AB60" s="113"/>
      <c r="AC60" s="113"/>
      <c r="AD60" s="295" t="s">
        <v>18</v>
      </c>
      <c r="AE60" s="295"/>
      <c r="AF60" s="295"/>
      <c r="AG60" s="295"/>
      <c r="AH60" s="315"/>
      <c r="AI60" s="315"/>
      <c r="AJ60" s="315"/>
      <c r="AK60" s="315"/>
      <c r="AL60" s="315"/>
      <c r="AM60" s="315"/>
      <c r="AN60" s="315"/>
      <c r="AO60" s="315"/>
      <c r="AP60" s="315"/>
      <c r="AQ60" s="315"/>
      <c r="AR60" s="315"/>
      <c r="AS60" s="315"/>
      <c r="AT60" s="315"/>
      <c r="AU60" s="315"/>
      <c r="AV60" s="114"/>
    </row>
    <row r="61" spans="2:48" s="125" customFormat="1" ht="15.75" customHeight="1" x14ac:dyDescent="0.2">
      <c r="B61" s="110"/>
      <c r="C61" s="112"/>
      <c r="D61" s="112"/>
      <c r="E61" s="112"/>
      <c r="F61" s="112"/>
      <c r="G61" s="112"/>
      <c r="H61" s="112"/>
      <c r="I61" s="112"/>
      <c r="J61" s="112"/>
      <c r="K61" s="112"/>
      <c r="L61" s="112"/>
      <c r="M61" s="112"/>
      <c r="N61" s="112"/>
      <c r="O61" s="112"/>
      <c r="P61" s="112"/>
      <c r="Q61" s="313">
        <f>F32</f>
        <v>0</v>
      </c>
      <c r="R61" s="313"/>
      <c r="S61" s="313"/>
      <c r="T61" s="313"/>
      <c r="U61" s="314" t="str">
        <f>IFERROR((AVERAGE(AQ35:AU39)),"")</f>
        <v/>
      </c>
      <c r="V61" s="313"/>
      <c r="W61" s="313"/>
      <c r="X61" s="313"/>
      <c r="Y61" s="313"/>
      <c r="Z61" s="313"/>
      <c r="AA61" s="113"/>
      <c r="AB61" s="113"/>
      <c r="AC61" s="113"/>
      <c r="AD61" s="124"/>
      <c r="AE61" s="124"/>
      <c r="AF61" s="124"/>
      <c r="AG61" s="124"/>
      <c r="AH61" s="124"/>
      <c r="AI61" s="124"/>
      <c r="AJ61" s="124"/>
      <c r="AK61" s="124"/>
      <c r="AL61" s="124"/>
      <c r="AM61" s="124"/>
      <c r="AN61" s="124"/>
      <c r="AO61" s="124"/>
      <c r="AP61" s="124"/>
      <c r="AQ61" s="124"/>
      <c r="AR61" s="124"/>
      <c r="AS61" s="124"/>
      <c r="AT61" s="124"/>
      <c r="AU61" s="124"/>
      <c r="AV61" s="114"/>
    </row>
    <row r="62" spans="2:48" s="125" customFormat="1" ht="15.75" customHeight="1" x14ac:dyDescent="0.2">
      <c r="B62" s="110"/>
      <c r="C62" s="112"/>
      <c r="D62" s="112"/>
      <c r="E62" s="112"/>
      <c r="F62" s="112"/>
      <c r="G62" s="112"/>
      <c r="H62" s="112"/>
      <c r="I62" s="112"/>
      <c r="J62" s="112"/>
      <c r="K62" s="112"/>
      <c r="L62" s="112"/>
      <c r="M62" s="112"/>
      <c r="N62" s="112"/>
      <c r="O62" s="112"/>
      <c r="P62" s="112"/>
      <c r="Q62" s="313">
        <f>F43</f>
        <v>0</v>
      </c>
      <c r="R62" s="313"/>
      <c r="S62" s="313"/>
      <c r="T62" s="313"/>
      <c r="U62" s="314" t="str">
        <f>IFERROR((AVERAGE(AQ46:AU50)),"")</f>
        <v/>
      </c>
      <c r="V62" s="313"/>
      <c r="W62" s="313"/>
      <c r="X62" s="313"/>
      <c r="Y62" s="313"/>
      <c r="Z62" s="313"/>
      <c r="AA62" s="113"/>
      <c r="AB62" s="113"/>
      <c r="AC62" s="113"/>
      <c r="AD62" s="295" t="s">
        <v>19</v>
      </c>
      <c r="AE62" s="295"/>
      <c r="AF62" s="295"/>
      <c r="AG62" s="295"/>
      <c r="AH62" s="315"/>
      <c r="AI62" s="315"/>
      <c r="AJ62" s="315"/>
      <c r="AK62" s="315"/>
      <c r="AL62" s="315"/>
      <c r="AM62" s="315"/>
      <c r="AN62" s="315"/>
      <c r="AO62" s="315"/>
      <c r="AP62" s="315"/>
      <c r="AQ62" s="315"/>
      <c r="AR62" s="315"/>
      <c r="AS62" s="315"/>
      <c r="AT62" s="315"/>
      <c r="AU62" s="315"/>
      <c r="AV62" s="114"/>
    </row>
    <row r="63" spans="2:48" s="125" customFormat="1" ht="17.100000000000001" customHeight="1" x14ac:dyDescent="0.2">
      <c r="B63" s="110"/>
      <c r="C63" s="126"/>
      <c r="D63" s="126"/>
      <c r="E63" s="126"/>
      <c r="F63" s="126"/>
      <c r="G63" s="126"/>
      <c r="H63" s="126"/>
      <c r="I63" s="126"/>
      <c r="J63" s="126"/>
      <c r="K63" s="126"/>
      <c r="L63" s="126"/>
      <c r="M63" s="127"/>
      <c r="N63" s="127"/>
      <c r="O63" s="127"/>
      <c r="P63" s="127"/>
      <c r="Q63" s="113"/>
      <c r="R63" s="113"/>
      <c r="S63" s="113"/>
      <c r="T63" s="113"/>
      <c r="U63" s="113"/>
      <c r="V63" s="113"/>
      <c r="W63" s="113"/>
      <c r="X63" s="113"/>
      <c r="Y63" s="113"/>
      <c r="Z63" s="113"/>
      <c r="AA63" s="113"/>
      <c r="AB63" s="113"/>
      <c r="AC63" s="113"/>
      <c r="AD63" s="128"/>
      <c r="AE63" s="128"/>
      <c r="AF63" s="128"/>
      <c r="AG63" s="128"/>
      <c r="AH63" s="113"/>
      <c r="AI63" s="113"/>
      <c r="AJ63" s="113"/>
      <c r="AK63" s="113"/>
      <c r="AL63" s="113"/>
      <c r="AM63" s="113"/>
      <c r="AN63" s="113"/>
      <c r="AO63" s="113"/>
      <c r="AP63" s="113"/>
      <c r="AQ63" s="113"/>
      <c r="AR63" s="113"/>
      <c r="AS63" s="113"/>
      <c r="AT63" s="113"/>
      <c r="AU63" s="113"/>
      <c r="AV63" s="114"/>
    </row>
    <row r="64" spans="2:48" ht="0.95" customHeight="1" x14ac:dyDescent="0.2">
      <c r="B64" s="129"/>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1"/>
    </row>
    <row r="65" spans="4:4" x14ac:dyDescent="0.2"/>
    <row r="66" spans="4:4" ht="12.75" customHeight="1" x14ac:dyDescent="0.2">
      <c r="D66" s="64" t="s">
        <v>121</v>
      </c>
    </row>
    <row r="67" spans="4:4" ht="12.75" customHeight="1" x14ac:dyDescent="0.2">
      <c r="D67" s="64" t="s">
        <v>122</v>
      </c>
    </row>
  </sheetData>
  <sheetProtection password="CC73" sheet="1" objects="1" scenarios="1"/>
  <mergeCells count="325">
    <mergeCell ref="F50:G50"/>
    <mergeCell ref="H50:I50"/>
    <mergeCell ref="F45:G45"/>
    <mergeCell ref="H45:I45"/>
    <mergeCell ref="F46:G46"/>
    <mergeCell ref="H46:I46"/>
    <mergeCell ref="F47:G47"/>
    <mergeCell ref="H47:I47"/>
    <mergeCell ref="F34:G34"/>
    <mergeCell ref="H34:I34"/>
    <mergeCell ref="F35:G35"/>
    <mergeCell ref="H35:I35"/>
    <mergeCell ref="F36:G36"/>
    <mergeCell ref="H36:I36"/>
    <mergeCell ref="F48:G48"/>
    <mergeCell ref="H48:I48"/>
    <mergeCell ref="F49:G49"/>
    <mergeCell ref="H49:I49"/>
    <mergeCell ref="AK50:AP50"/>
    <mergeCell ref="N49:Q49"/>
    <mergeCell ref="R49:U49"/>
    <mergeCell ref="AQ49:AU49"/>
    <mergeCell ref="U59:Z59"/>
    <mergeCell ref="AK48:AP48"/>
    <mergeCell ref="U60:Z60"/>
    <mergeCell ref="AD60:AG60"/>
    <mergeCell ref="AH60:AU60"/>
    <mergeCell ref="AQ50:AU50"/>
    <mergeCell ref="AQ48:AU48"/>
    <mergeCell ref="AK49:AP49"/>
    <mergeCell ref="V50:Y50"/>
    <mergeCell ref="V48:Y48"/>
    <mergeCell ref="V49:Y49"/>
    <mergeCell ref="Q62:T62"/>
    <mergeCell ref="U62:Z62"/>
    <mergeCell ref="AD62:AG62"/>
    <mergeCell ref="AH62:AU62"/>
    <mergeCell ref="Q57:U57"/>
    <mergeCell ref="V57:Y57"/>
    <mergeCell ref="Q59:T59"/>
    <mergeCell ref="Q61:T61"/>
    <mergeCell ref="U61:Z61"/>
    <mergeCell ref="Q60:T60"/>
    <mergeCell ref="R38:U38"/>
    <mergeCell ref="C45:E45"/>
    <mergeCell ref="C39:E39"/>
    <mergeCell ref="C47:E47"/>
    <mergeCell ref="J47:M47"/>
    <mergeCell ref="N47:Q47"/>
    <mergeCell ref="R47:U47"/>
    <mergeCell ref="J38:M38"/>
    <mergeCell ref="R39:U39"/>
    <mergeCell ref="C46:E46"/>
    <mergeCell ref="J46:M46"/>
    <mergeCell ref="N46:Q46"/>
    <mergeCell ref="R46:U46"/>
    <mergeCell ref="F43:H43"/>
    <mergeCell ref="R43:T43"/>
    <mergeCell ref="U43:W43"/>
    <mergeCell ref="V39:Y39"/>
    <mergeCell ref="C49:E49"/>
    <mergeCell ref="J49:M49"/>
    <mergeCell ref="N39:Q39"/>
    <mergeCell ref="C35:E35"/>
    <mergeCell ref="J35:M35"/>
    <mergeCell ref="J36:M36"/>
    <mergeCell ref="N37:Q37"/>
    <mergeCell ref="C48:E48"/>
    <mergeCell ref="J48:M48"/>
    <mergeCell ref="N36:Q36"/>
    <mergeCell ref="C38:E38"/>
    <mergeCell ref="C36:E36"/>
    <mergeCell ref="C37:E37"/>
    <mergeCell ref="O43:Q43"/>
    <mergeCell ref="I43:K43"/>
    <mergeCell ref="L43:N43"/>
    <mergeCell ref="J39:M39"/>
    <mergeCell ref="F37:G37"/>
    <mergeCell ref="H37:I37"/>
    <mergeCell ref="F38:G38"/>
    <mergeCell ref="H38:I38"/>
    <mergeCell ref="F39:G39"/>
    <mergeCell ref="H39:I39"/>
    <mergeCell ref="C34:E34"/>
    <mergeCell ref="J37:M37"/>
    <mergeCell ref="N38:Q38"/>
    <mergeCell ref="N34:Q34"/>
    <mergeCell ref="R34:U34"/>
    <mergeCell ref="AS32:AU32"/>
    <mergeCell ref="N48:Q48"/>
    <mergeCell ref="R48:U48"/>
    <mergeCell ref="J34:M34"/>
    <mergeCell ref="R36:U36"/>
    <mergeCell ref="V34:Y34"/>
    <mergeCell ref="V36:Y36"/>
    <mergeCell ref="N35:Q35"/>
    <mergeCell ref="R35:U35"/>
    <mergeCell ref="V35:Y35"/>
    <mergeCell ref="Z35:AC35"/>
    <mergeCell ref="AK35:AP35"/>
    <mergeCell ref="AQ35:AU35"/>
    <mergeCell ref="AH35:AJ35"/>
    <mergeCell ref="AD32:AF32"/>
    <mergeCell ref="AG32:AI32"/>
    <mergeCell ref="AJ32:AL32"/>
    <mergeCell ref="U32:W32"/>
    <mergeCell ref="Z34:AC34"/>
    <mergeCell ref="AK34:AP34"/>
    <mergeCell ref="AM32:AO32"/>
    <mergeCell ref="AP32:AR32"/>
    <mergeCell ref="AQ34:AU34"/>
    <mergeCell ref="I32:K32"/>
    <mergeCell ref="L32:N32"/>
    <mergeCell ref="O32:Q32"/>
    <mergeCell ref="R32:T32"/>
    <mergeCell ref="X32:Z32"/>
    <mergeCell ref="AA32:AC32"/>
    <mergeCell ref="AD34:AG34"/>
    <mergeCell ref="AH34:AJ34"/>
    <mergeCell ref="AQ28:AU28"/>
    <mergeCell ref="AK28:AP28"/>
    <mergeCell ref="AK27:AP27"/>
    <mergeCell ref="AK26:AP26"/>
    <mergeCell ref="AK25:AP25"/>
    <mergeCell ref="F29:M29"/>
    <mergeCell ref="U29:AB29"/>
    <mergeCell ref="N28:Q28"/>
    <mergeCell ref="N27:Q27"/>
    <mergeCell ref="N26:Q26"/>
    <mergeCell ref="N25:Q25"/>
    <mergeCell ref="AH26:AJ26"/>
    <mergeCell ref="AH27:AJ27"/>
    <mergeCell ref="AH28:AJ28"/>
    <mergeCell ref="AD27:AG27"/>
    <mergeCell ref="AD28:AG28"/>
    <mergeCell ref="H27:I27"/>
    <mergeCell ref="H28:I28"/>
    <mergeCell ref="H26:I26"/>
    <mergeCell ref="F25:G25"/>
    <mergeCell ref="F26:G26"/>
    <mergeCell ref="F27:G27"/>
    <mergeCell ref="F28:G28"/>
    <mergeCell ref="C26:E26"/>
    <mergeCell ref="C21:E21"/>
    <mergeCell ref="F21:H21"/>
    <mergeCell ref="C25:E25"/>
    <mergeCell ref="C24:E24"/>
    <mergeCell ref="H23:I23"/>
    <mergeCell ref="H24:I24"/>
    <mergeCell ref="H25:I25"/>
    <mergeCell ref="C23:E23"/>
    <mergeCell ref="F23:G23"/>
    <mergeCell ref="F24:G24"/>
    <mergeCell ref="C28:E28"/>
    <mergeCell ref="C27:E27"/>
    <mergeCell ref="Z28:AC28"/>
    <mergeCell ref="Z27:AC27"/>
    <mergeCell ref="J28:M28"/>
    <mergeCell ref="J27:M27"/>
    <mergeCell ref="J26:M26"/>
    <mergeCell ref="I21:K21"/>
    <mergeCell ref="L21:N21"/>
    <mergeCell ref="O21:Q21"/>
    <mergeCell ref="R21:T21"/>
    <mergeCell ref="U21:W21"/>
    <mergeCell ref="J23:M23"/>
    <mergeCell ref="J24:M24"/>
    <mergeCell ref="J25:M25"/>
    <mergeCell ref="V28:Y28"/>
    <mergeCell ref="V27:Y27"/>
    <mergeCell ref="R28:U28"/>
    <mergeCell ref="R27:U27"/>
    <mergeCell ref="R26:U26"/>
    <mergeCell ref="R25:U25"/>
    <mergeCell ref="V26:Y26"/>
    <mergeCell ref="Z26:AC26"/>
    <mergeCell ref="R24:U24"/>
    <mergeCell ref="AM16:AU16"/>
    <mergeCell ref="AD21:AF21"/>
    <mergeCell ref="L18:T18"/>
    <mergeCell ref="U18:AC18"/>
    <mergeCell ref="AD18:AL18"/>
    <mergeCell ref="AM18:AU18"/>
    <mergeCell ref="AG21:AI21"/>
    <mergeCell ref="AJ21:AL21"/>
    <mergeCell ref="AS21:AU21"/>
    <mergeCell ref="C11:E11"/>
    <mergeCell ref="F11:M11"/>
    <mergeCell ref="AJ11:AN11"/>
    <mergeCell ref="C20:AU20"/>
    <mergeCell ref="AM17:AU17"/>
    <mergeCell ref="AM21:AO21"/>
    <mergeCell ref="AP21:AR21"/>
    <mergeCell ref="AO11:AU11"/>
    <mergeCell ref="C12:J12"/>
    <mergeCell ref="K12:X12"/>
    <mergeCell ref="AC12:AJ12"/>
    <mergeCell ref="AL12:AN12"/>
    <mergeCell ref="AO12:AU12"/>
    <mergeCell ref="Z12:AB12"/>
    <mergeCell ref="C13:F13"/>
    <mergeCell ref="G13:X13"/>
    <mergeCell ref="Z13:AC13"/>
    <mergeCell ref="AD13:AU13"/>
    <mergeCell ref="C16:K17"/>
    <mergeCell ref="U16:AC16"/>
    <mergeCell ref="X21:Z21"/>
    <mergeCell ref="C18:K18"/>
    <mergeCell ref="AD16:AL16"/>
    <mergeCell ref="L16:T17"/>
    <mergeCell ref="C9:E9"/>
    <mergeCell ref="F9:M9"/>
    <mergeCell ref="AL10:AN10"/>
    <mergeCell ref="AO9:AU9"/>
    <mergeCell ref="C10:F10"/>
    <mergeCell ref="G10:M10"/>
    <mergeCell ref="O10:AI10"/>
    <mergeCell ref="AO10:AU10"/>
    <mergeCell ref="C3:AU3"/>
    <mergeCell ref="C4:AU4"/>
    <mergeCell ref="C5:AU5"/>
    <mergeCell ref="C6:AU6"/>
    <mergeCell ref="C7:AU7"/>
    <mergeCell ref="C8:AU8"/>
    <mergeCell ref="N24:Q24"/>
    <mergeCell ref="V23:Y23"/>
    <mergeCell ref="AD17:AL17"/>
    <mergeCell ref="AK23:AP23"/>
    <mergeCell ref="R23:U23"/>
    <mergeCell ref="N23:Q23"/>
    <mergeCell ref="Z25:AC25"/>
    <mergeCell ref="Z24:AC24"/>
    <mergeCell ref="V25:Y25"/>
    <mergeCell ref="V24:Y24"/>
    <mergeCell ref="Z23:AC23"/>
    <mergeCell ref="AH23:AJ23"/>
    <mergeCell ref="AH24:AJ24"/>
    <mergeCell ref="AH25:AJ25"/>
    <mergeCell ref="AA21:AC21"/>
    <mergeCell ref="U17:AC17"/>
    <mergeCell ref="C31:AU31"/>
    <mergeCell ref="C32:E32"/>
    <mergeCell ref="F32:H32"/>
    <mergeCell ref="R37:U37"/>
    <mergeCell ref="V37:Y37"/>
    <mergeCell ref="Z37:AC37"/>
    <mergeCell ref="AD37:AG37"/>
    <mergeCell ref="Z36:AC36"/>
    <mergeCell ref="AD23:AG23"/>
    <mergeCell ref="AD24:AG24"/>
    <mergeCell ref="AD25:AG25"/>
    <mergeCell ref="AD26:AG26"/>
    <mergeCell ref="AD35:AG35"/>
    <mergeCell ref="AQ23:AU23"/>
    <mergeCell ref="AQ24:AU24"/>
    <mergeCell ref="AK36:AP36"/>
    <mergeCell ref="AQ36:AU36"/>
    <mergeCell ref="AK37:AP37"/>
    <mergeCell ref="AQ37:AU37"/>
    <mergeCell ref="AQ25:AU25"/>
    <mergeCell ref="AQ26:AU26"/>
    <mergeCell ref="AK24:AP24"/>
    <mergeCell ref="AQ27:AU27"/>
    <mergeCell ref="AD36:AG36"/>
    <mergeCell ref="AQ38:AU38"/>
    <mergeCell ref="AS43:AU43"/>
    <mergeCell ref="AK39:AP39"/>
    <mergeCell ref="AG43:AI43"/>
    <mergeCell ref="AD43:AF43"/>
    <mergeCell ref="AJ43:AL43"/>
    <mergeCell ref="AQ39:AU39"/>
    <mergeCell ref="AQ47:AU47"/>
    <mergeCell ref="V45:Y45"/>
    <mergeCell ref="V38:Y38"/>
    <mergeCell ref="X43:Z43"/>
    <mergeCell ref="Z38:AC38"/>
    <mergeCell ref="AK38:AP38"/>
    <mergeCell ref="AM43:AO43"/>
    <mergeCell ref="AK46:AP46"/>
    <mergeCell ref="AQ46:AU46"/>
    <mergeCell ref="AA43:AC43"/>
    <mergeCell ref="AK45:AP45"/>
    <mergeCell ref="AQ45:AU45"/>
    <mergeCell ref="AD46:AG46"/>
    <mergeCell ref="AP43:AR43"/>
    <mergeCell ref="Z45:AC45"/>
    <mergeCell ref="V47:Y47"/>
    <mergeCell ref="V46:Y46"/>
    <mergeCell ref="AH36:AJ36"/>
    <mergeCell ref="AH49:AJ49"/>
    <mergeCell ref="AH37:AJ37"/>
    <mergeCell ref="AD38:AG38"/>
    <mergeCell ref="AH38:AJ38"/>
    <mergeCell ref="AD39:AG39"/>
    <mergeCell ref="AH39:AJ39"/>
    <mergeCell ref="AD45:AG45"/>
    <mergeCell ref="AH45:AJ45"/>
    <mergeCell ref="AD48:AG48"/>
    <mergeCell ref="AH48:AJ48"/>
    <mergeCell ref="AD49:AG49"/>
    <mergeCell ref="AH47:AJ47"/>
    <mergeCell ref="F51:M51"/>
    <mergeCell ref="U51:AB51"/>
    <mergeCell ref="Z50:AC50"/>
    <mergeCell ref="R50:U50"/>
    <mergeCell ref="Z47:AC47"/>
    <mergeCell ref="Z39:AC39"/>
    <mergeCell ref="C42:AU42"/>
    <mergeCell ref="C43:E43"/>
    <mergeCell ref="AH46:AJ46"/>
    <mergeCell ref="AD47:AG47"/>
    <mergeCell ref="C50:E50"/>
    <mergeCell ref="J50:M50"/>
    <mergeCell ref="F40:M40"/>
    <mergeCell ref="U40:AB40"/>
    <mergeCell ref="J45:M45"/>
    <mergeCell ref="N45:Q45"/>
    <mergeCell ref="R45:U45"/>
    <mergeCell ref="AK47:AP47"/>
    <mergeCell ref="N50:Q50"/>
    <mergeCell ref="AD50:AG50"/>
    <mergeCell ref="AH50:AJ50"/>
    <mergeCell ref="Z46:AC46"/>
    <mergeCell ref="Z48:AC48"/>
    <mergeCell ref="Z49:AC49"/>
  </mergeCells>
  <dataValidations xWindow="835" yWindow="453" count="2">
    <dataValidation allowBlank="1" showInputMessage="1" showErrorMessage="1" promptTitle="Date Format" prompt="DD-MMM-YY" sqref="AO10"/>
    <dataValidation type="list" allowBlank="1" showInputMessage="1" showErrorMessage="1" sqref="H24:I28 H35:I39 H46:I50">
      <formula1>$D$66:$D$67</formula1>
    </dataValidation>
  </dataValidations>
  <printOptions horizontalCentered="1"/>
  <pageMargins left="0" right="0" top="0" bottom="0" header="0" footer="0"/>
  <pageSetup scale="85" orientation="portrait" r:id="rId1"/>
  <headerFooter alignWithMargins="0"/>
  <ignoredErrors>
    <ignoredError sqref="AQ25:AU28 Q61:Z62 AR24:AU24 Q60:T60 V60:Z6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4"/>
  <sheetViews>
    <sheetView showGridLines="0" topLeftCell="A16" zoomScaleNormal="100" workbookViewId="0">
      <selection activeCell="C24" sqref="C24:I28"/>
    </sheetView>
  </sheetViews>
  <sheetFormatPr defaultColWidth="0" defaultRowHeight="12.75" zeroHeight="1" x14ac:dyDescent="0.2"/>
  <cols>
    <col min="1" max="1" width="2.85546875" style="4" customWidth="1"/>
    <col min="2" max="2" width="1.7109375" style="4" customWidth="1"/>
    <col min="3" max="4" width="2.7109375" style="4" customWidth="1"/>
    <col min="5" max="5" width="4.140625" style="4" customWidth="1"/>
    <col min="6" max="28" width="2.7109375" style="4" customWidth="1"/>
    <col min="29" max="29" width="2.85546875" style="4" customWidth="1"/>
    <col min="30" max="30" width="3.7109375" style="4" customWidth="1"/>
    <col min="31" max="39" width="2.7109375" style="4" customWidth="1"/>
    <col min="40" max="40" width="3.85546875" style="4" customWidth="1"/>
    <col min="41" max="41" width="4.42578125" style="4" customWidth="1"/>
    <col min="42" max="46" width="2.7109375" style="4" customWidth="1"/>
    <col min="47" max="47" width="3.140625" style="4" customWidth="1"/>
    <col min="48" max="48" width="1.7109375" style="4" customWidth="1"/>
    <col min="49" max="49" width="2.7109375" style="4" customWidth="1"/>
    <col min="50" max="16384" width="2.7109375" style="4" hidden="1"/>
  </cols>
  <sheetData>
    <row r="1" spans="2:60" x14ac:dyDescent="0.2"/>
    <row r="2" spans="2:60" ht="0.95" customHeight="1" x14ac:dyDescent="0.2">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3"/>
    </row>
    <row r="3" spans="2:60" ht="92.25" customHeight="1" x14ac:dyDescent="0.2">
      <c r="B3" s="5"/>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6"/>
    </row>
    <row r="4" spans="2:60" s="10" customFormat="1" ht="18.75" x14ac:dyDescent="0.3">
      <c r="B4" s="7"/>
      <c r="C4" s="333" t="s">
        <v>0</v>
      </c>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8"/>
      <c r="AW4" s="9"/>
      <c r="AX4" s="9"/>
      <c r="AY4" s="9"/>
      <c r="AZ4" s="9"/>
      <c r="BA4" s="9"/>
      <c r="BB4" s="9"/>
      <c r="BC4" s="9"/>
      <c r="BD4" s="9"/>
      <c r="BE4" s="9"/>
      <c r="BF4" s="9"/>
      <c r="BG4" s="9"/>
      <c r="BH4" s="9"/>
    </row>
    <row r="5" spans="2:60" s="10" customFormat="1" ht="18.75" x14ac:dyDescent="0.3">
      <c r="B5" s="7"/>
      <c r="C5" s="333" t="s">
        <v>1</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8"/>
      <c r="AW5" s="9"/>
      <c r="AX5" s="9"/>
      <c r="AY5" s="9"/>
      <c r="AZ5" s="9"/>
      <c r="BA5" s="9"/>
      <c r="BB5" s="9"/>
      <c r="BC5" s="9"/>
      <c r="BD5" s="9"/>
      <c r="BE5" s="9"/>
      <c r="BF5" s="9"/>
      <c r="BG5" s="9"/>
      <c r="BH5" s="9"/>
    </row>
    <row r="6" spans="2:60" s="10" customFormat="1" ht="15.75" x14ac:dyDescent="0.25">
      <c r="B6" s="7"/>
      <c r="C6" s="334" t="s">
        <v>2</v>
      </c>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8"/>
      <c r="AW6" s="9"/>
      <c r="AX6" s="9"/>
      <c r="AY6" s="9"/>
      <c r="AZ6" s="9"/>
      <c r="BA6" s="9"/>
      <c r="BB6" s="9"/>
      <c r="BC6" s="9"/>
      <c r="BD6" s="9"/>
      <c r="BE6" s="9"/>
      <c r="BF6" s="9"/>
      <c r="BG6" s="9"/>
      <c r="BH6" s="9"/>
    </row>
    <row r="7" spans="2:60" s="10" customFormat="1" x14ac:dyDescent="0.2">
      <c r="B7" s="7"/>
      <c r="C7" s="335" t="s">
        <v>3</v>
      </c>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8"/>
      <c r="AW7" s="9"/>
      <c r="AX7" s="9"/>
      <c r="AY7" s="9"/>
      <c r="AZ7" s="9"/>
      <c r="BA7" s="9"/>
      <c r="BB7" s="9"/>
      <c r="BC7" s="9"/>
      <c r="BD7" s="9"/>
      <c r="BE7" s="9"/>
      <c r="BF7" s="9"/>
      <c r="BG7" s="9"/>
      <c r="BH7" s="9"/>
    </row>
    <row r="8" spans="2:60" s="10" customFormat="1" x14ac:dyDescent="0.2">
      <c r="B8" s="7"/>
      <c r="C8" s="335" t="s">
        <v>4</v>
      </c>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11"/>
    </row>
    <row r="9" spans="2:60" s="25" customFormat="1" ht="17.25" customHeight="1" x14ac:dyDescent="0.2">
      <c r="B9" s="23"/>
      <c r="C9" s="283" t="s">
        <v>37</v>
      </c>
      <c r="D9" s="283"/>
      <c r="E9" s="283"/>
      <c r="F9" s="284" t="s">
        <v>98</v>
      </c>
      <c r="G9" s="284"/>
      <c r="H9" s="284"/>
      <c r="I9" s="284"/>
      <c r="J9" s="284"/>
      <c r="K9" s="284"/>
      <c r="L9" s="284"/>
      <c r="M9" s="284"/>
      <c r="N9" s="77"/>
      <c r="O9" s="78"/>
      <c r="P9" s="78"/>
      <c r="Q9" s="78"/>
      <c r="R9" s="78"/>
      <c r="S9" s="78"/>
      <c r="T9" s="78"/>
      <c r="U9" s="78"/>
      <c r="V9" s="78"/>
      <c r="W9" s="78"/>
      <c r="X9" s="78"/>
      <c r="Y9" s="78"/>
      <c r="Z9" s="78"/>
      <c r="AA9" s="78"/>
      <c r="AB9" s="78"/>
      <c r="AC9" s="78"/>
      <c r="AD9" s="78"/>
      <c r="AE9" s="78"/>
      <c r="AF9" s="78"/>
      <c r="AG9" s="78"/>
      <c r="AH9" s="78"/>
      <c r="AI9" s="78"/>
      <c r="AJ9" s="79"/>
      <c r="AK9" s="79"/>
      <c r="AL9" s="285" t="s">
        <v>13</v>
      </c>
      <c r="AM9" s="285"/>
      <c r="AN9" s="285"/>
      <c r="AO9" s="297" t="s">
        <v>85</v>
      </c>
      <c r="AP9" s="297"/>
      <c r="AQ9" s="297"/>
      <c r="AR9" s="297"/>
      <c r="AS9" s="297"/>
      <c r="AT9" s="297"/>
      <c r="AU9" s="297"/>
      <c r="AV9" s="24"/>
    </row>
    <row r="10" spans="2:60" s="25" customFormat="1" ht="17.25" customHeight="1" x14ac:dyDescent="0.2">
      <c r="B10" s="23"/>
      <c r="C10" s="283" t="s">
        <v>38</v>
      </c>
      <c r="D10" s="283"/>
      <c r="E10" s="283"/>
      <c r="F10" s="283"/>
      <c r="G10" s="287"/>
      <c r="H10" s="287"/>
      <c r="I10" s="287"/>
      <c r="J10" s="287"/>
      <c r="K10" s="287"/>
      <c r="L10" s="287"/>
      <c r="M10" s="287"/>
      <c r="N10" s="77"/>
      <c r="O10" s="288" t="s">
        <v>79</v>
      </c>
      <c r="P10" s="288"/>
      <c r="Q10" s="288"/>
      <c r="R10" s="288"/>
      <c r="S10" s="288"/>
      <c r="T10" s="288"/>
      <c r="U10" s="288"/>
      <c r="V10" s="288"/>
      <c r="W10" s="288"/>
      <c r="X10" s="288"/>
      <c r="Y10" s="288"/>
      <c r="Z10" s="288"/>
      <c r="AA10" s="288"/>
      <c r="AB10" s="288"/>
      <c r="AC10" s="288"/>
      <c r="AD10" s="288"/>
      <c r="AE10" s="288"/>
      <c r="AF10" s="288"/>
      <c r="AG10" s="288"/>
      <c r="AH10" s="288"/>
      <c r="AI10" s="288"/>
      <c r="AJ10" s="79"/>
      <c r="AK10" s="79"/>
      <c r="AL10" s="79"/>
      <c r="AM10" s="295" t="s">
        <v>10</v>
      </c>
      <c r="AN10" s="295"/>
      <c r="AO10" s="289">
        <v>43831</v>
      </c>
      <c r="AP10" s="289"/>
      <c r="AQ10" s="289"/>
      <c r="AR10" s="289"/>
      <c r="AS10" s="289"/>
      <c r="AT10" s="289"/>
      <c r="AU10" s="289"/>
      <c r="AV10" s="24"/>
    </row>
    <row r="11" spans="2:60" s="25" customFormat="1" ht="17.25" customHeight="1" x14ac:dyDescent="0.2">
      <c r="B11" s="23"/>
      <c r="C11" s="283"/>
      <c r="D11" s="283"/>
      <c r="E11" s="283"/>
      <c r="F11" s="294"/>
      <c r="G11" s="294"/>
      <c r="H11" s="294"/>
      <c r="I11" s="294"/>
      <c r="J11" s="294"/>
      <c r="K11" s="294"/>
      <c r="L11" s="294"/>
      <c r="M11" s="294"/>
      <c r="N11" s="77"/>
      <c r="O11" s="78"/>
      <c r="P11" s="78"/>
      <c r="Q11" s="78"/>
      <c r="R11" s="78"/>
      <c r="S11" s="78"/>
      <c r="T11" s="78"/>
      <c r="U11" s="78"/>
      <c r="V11" s="78"/>
      <c r="W11" s="78"/>
      <c r="X11" s="78"/>
      <c r="Y11" s="77"/>
      <c r="Z11" s="78"/>
      <c r="AA11" s="78"/>
      <c r="AB11" s="78"/>
      <c r="AC11" s="78"/>
      <c r="AD11" s="78"/>
      <c r="AE11" s="78"/>
      <c r="AF11" s="78"/>
      <c r="AG11" s="78"/>
      <c r="AH11" s="77"/>
      <c r="AI11" s="78"/>
      <c r="AJ11" s="295" t="s">
        <v>9</v>
      </c>
      <c r="AK11" s="295"/>
      <c r="AL11" s="295"/>
      <c r="AM11" s="295"/>
      <c r="AN11" s="295"/>
      <c r="AO11" s="297" t="s">
        <v>118</v>
      </c>
      <c r="AP11" s="297"/>
      <c r="AQ11" s="297"/>
      <c r="AR11" s="297"/>
      <c r="AS11" s="297"/>
      <c r="AT11" s="297"/>
      <c r="AU11" s="297"/>
      <c r="AV11" s="24"/>
    </row>
    <row r="12" spans="2:60" s="28" customFormat="1" ht="17.25" customHeight="1" x14ac:dyDescent="0.2">
      <c r="B12" s="26"/>
      <c r="C12" s="298" t="s">
        <v>8</v>
      </c>
      <c r="D12" s="298"/>
      <c r="E12" s="298"/>
      <c r="F12" s="298"/>
      <c r="G12" s="298"/>
      <c r="H12" s="298"/>
      <c r="I12" s="298"/>
      <c r="J12" s="298"/>
      <c r="K12" s="284" t="s">
        <v>100</v>
      </c>
      <c r="L12" s="284"/>
      <c r="M12" s="284"/>
      <c r="N12" s="284"/>
      <c r="O12" s="284"/>
      <c r="P12" s="284"/>
      <c r="Q12" s="284"/>
      <c r="R12" s="284"/>
      <c r="S12" s="284"/>
      <c r="T12" s="284"/>
      <c r="U12" s="284"/>
      <c r="V12" s="284"/>
      <c r="W12" s="284"/>
      <c r="X12" s="284"/>
      <c r="Y12" s="77"/>
      <c r="Z12" s="298" t="s">
        <v>5</v>
      </c>
      <c r="AA12" s="298"/>
      <c r="AB12" s="298"/>
      <c r="AC12" s="284" t="s">
        <v>99</v>
      </c>
      <c r="AD12" s="284"/>
      <c r="AE12" s="284"/>
      <c r="AF12" s="284"/>
      <c r="AG12" s="284"/>
      <c r="AH12" s="284"/>
      <c r="AI12" s="284"/>
      <c r="AJ12" s="284"/>
      <c r="AK12" s="83"/>
      <c r="AL12" s="295" t="s">
        <v>7</v>
      </c>
      <c r="AM12" s="295"/>
      <c r="AN12" s="295"/>
      <c r="AO12" s="287">
        <v>2</v>
      </c>
      <c r="AP12" s="287"/>
      <c r="AQ12" s="287"/>
      <c r="AR12" s="287"/>
      <c r="AS12" s="287"/>
      <c r="AT12" s="287"/>
      <c r="AU12" s="287"/>
      <c r="AV12" s="27"/>
    </row>
    <row r="13" spans="2:60" s="31" customFormat="1" ht="17.25" customHeight="1" x14ac:dyDescent="0.2">
      <c r="B13" s="29"/>
      <c r="C13" s="283" t="s">
        <v>6</v>
      </c>
      <c r="D13" s="283"/>
      <c r="E13" s="283"/>
      <c r="F13" s="283"/>
      <c r="G13" s="284">
        <v>123456789</v>
      </c>
      <c r="H13" s="284"/>
      <c r="I13" s="284"/>
      <c r="J13" s="284"/>
      <c r="K13" s="284"/>
      <c r="L13" s="284"/>
      <c r="M13" s="284"/>
      <c r="N13" s="284"/>
      <c r="O13" s="284"/>
      <c r="P13" s="284"/>
      <c r="Q13" s="284"/>
      <c r="R13" s="284"/>
      <c r="S13" s="284"/>
      <c r="T13" s="299"/>
      <c r="U13" s="299"/>
      <c r="V13" s="299"/>
      <c r="W13" s="299"/>
      <c r="X13" s="299"/>
      <c r="Y13" s="76"/>
      <c r="Z13" s="283" t="s">
        <v>12</v>
      </c>
      <c r="AA13" s="283"/>
      <c r="AB13" s="283"/>
      <c r="AC13" s="283"/>
      <c r="AD13" s="284" t="s">
        <v>101</v>
      </c>
      <c r="AE13" s="284"/>
      <c r="AF13" s="284"/>
      <c r="AG13" s="284"/>
      <c r="AH13" s="284"/>
      <c r="AI13" s="284"/>
      <c r="AJ13" s="284"/>
      <c r="AK13" s="284"/>
      <c r="AL13" s="284"/>
      <c r="AM13" s="284"/>
      <c r="AN13" s="284"/>
      <c r="AO13" s="284"/>
      <c r="AP13" s="284"/>
      <c r="AQ13" s="299"/>
      <c r="AR13" s="299"/>
      <c r="AS13" s="299"/>
      <c r="AT13" s="299"/>
      <c r="AU13" s="299"/>
      <c r="AV13" s="30"/>
    </row>
    <row r="14" spans="2:60" s="31" customFormat="1" ht="17.100000000000001" customHeight="1" thickBot="1" x14ac:dyDescent="0.25">
      <c r="B14" s="29"/>
      <c r="C14" s="86"/>
      <c r="D14" s="86"/>
      <c r="E14" s="86"/>
      <c r="F14" s="86"/>
      <c r="G14" s="86"/>
      <c r="H14" s="86"/>
      <c r="I14" s="87"/>
      <c r="J14" s="87"/>
      <c r="K14" s="87"/>
      <c r="L14" s="87"/>
      <c r="M14" s="87"/>
      <c r="N14" s="87"/>
      <c r="O14" s="86"/>
      <c r="P14" s="86"/>
      <c r="Q14" s="86"/>
      <c r="R14" s="86"/>
      <c r="S14" s="86"/>
      <c r="T14" s="86"/>
      <c r="U14" s="86"/>
      <c r="V14" s="86"/>
      <c r="W14" s="86"/>
      <c r="X14" s="86"/>
      <c r="Y14" s="86"/>
      <c r="Z14" s="86"/>
      <c r="AA14" s="86"/>
      <c r="AB14" s="86"/>
      <c r="AC14" s="86"/>
      <c r="AD14" s="86"/>
      <c r="AE14" s="86"/>
      <c r="AF14" s="86"/>
      <c r="AG14" s="86"/>
      <c r="AH14" s="86"/>
      <c r="AI14" s="86"/>
      <c r="AJ14" s="139"/>
      <c r="AK14" s="139"/>
      <c r="AL14" s="139"/>
      <c r="AM14" s="86"/>
      <c r="AN14" s="88"/>
      <c r="AO14" s="139"/>
      <c r="AP14" s="88"/>
      <c r="AQ14" s="88"/>
      <c r="AR14" s="88"/>
      <c r="AS14" s="88"/>
      <c r="AT14" s="88"/>
      <c r="AU14" s="88"/>
      <c r="AV14" s="30"/>
    </row>
    <row r="15" spans="2:60" s="31" customFormat="1" ht="17.100000000000001" customHeight="1" thickTop="1" x14ac:dyDescent="0.2">
      <c r="B15" s="29"/>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30"/>
    </row>
    <row r="16" spans="2:60" s="31" customFormat="1" ht="12" x14ac:dyDescent="0.2">
      <c r="B16" s="29"/>
      <c r="C16" s="300" t="s">
        <v>30</v>
      </c>
      <c r="D16" s="301"/>
      <c r="E16" s="301"/>
      <c r="F16" s="301"/>
      <c r="G16" s="301"/>
      <c r="H16" s="301"/>
      <c r="I16" s="301"/>
      <c r="J16" s="301"/>
      <c r="K16" s="301"/>
      <c r="L16" s="301" t="s">
        <v>31</v>
      </c>
      <c r="M16" s="301"/>
      <c r="N16" s="301"/>
      <c r="O16" s="301"/>
      <c r="P16" s="301"/>
      <c r="Q16" s="301"/>
      <c r="R16" s="301"/>
      <c r="S16" s="301"/>
      <c r="T16" s="301"/>
      <c r="U16" s="304" t="s">
        <v>36</v>
      </c>
      <c r="V16" s="304"/>
      <c r="W16" s="304"/>
      <c r="X16" s="304"/>
      <c r="Y16" s="304"/>
      <c r="Z16" s="304"/>
      <c r="AA16" s="304"/>
      <c r="AB16" s="304"/>
      <c r="AC16" s="304"/>
      <c r="AD16" s="304" t="s">
        <v>34</v>
      </c>
      <c r="AE16" s="304"/>
      <c r="AF16" s="304"/>
      <c r="AG16" s="304"/>
      <c r="AH16" s="304"/>
      <c r="AI16" s="304"/>
      <c r="AJ16" s="304"/>
      <c r="AK16" s="304"/>
      <c r="AL16" s="304"/>
      <c r="AM16" s="304" t="s">
        <v>32</v>
      </c>
      <c r="AN16" s="304"/>
      <c r="AO16" s="304"/>
      <c r="AP16" s="304"/>
      <c r="AQ16" s="304"/>
      <c r="AR16" s="304"/>
      <c r="AS16" s="304"/>
      <c r="AT16" s="304"/>
      <c r="AU16" s="307"/>
      <c r="AV16" s="30"/>
    </row>
    <row r="17" spans="2:48" s="31" customFormat="1" ht="12" x14ac:dyDescent="0.2">
      <c r="B17" s="29"/>
      <c r="C17" s="302"/>
      <c r="D17" s="303"/>
      <c r="E17" s="303"/>
      <c r="F17" s="303"/>
      <c r="G17" s="303"/>
      <c r="H17" s="303"/>
      <c r="I17" s="303"/>
      <c r="J17" s="303"/>
      <c r="K17" s="303"/>
      <c r="L17" s="303"/>
      <c r="M17" s="303"/>
      <c r="N17" s="303"/>
      <c r="O17" s="303"/>
      <c r="P17" s="303"/>
      <c r="Q17" s="303"/>
      <c r="R17" s="303"/>
      <c r="S17" s="303"/>
      <c r="T17" s="303"/>
      <c r="U17" s="282" t="s">
        <v>21</v>
      </c>
      <c r="V17" s="282"/>
      <c r="W17" s="282"/>
      <c r="X17" s="282"/>
      <c r="Y17" s="282"/>
      <c r="Z17" s="282"/>
      <c r="AA17" s="282"/>
      <c r="AB17" s="282"/>
      <c r="AC17" s="282"/>
      <c r="AD17" s="282" t="s">
        <v>35</v>
      </c>
      <c r="AE17" s="282"/>
      <c r="AF17" s="282"/>
      <c r="AG17" s="282"/>
      <c r="AH17" s="282"/>
      <c r="AI17" s="282"/>
      <c r="AJ17" s="282"/>
      <c r="AK17" s="282"/>
      <c r="AL17" s="282"/>
      <c r="AM17" s="282" t="s">
        <v>33</v>
      </c>
      <c r="AN17" s="282"/>
      <c r="AO17" s="282"/>
      <c r="AP17" s="282"/>
      <c r="AQ17" s="282"/>
      <c r="AR17" s="282"/>
      <c r="AS17" s="282"/>
      <c r="AT17" s="282"/>
      <c r="AU17" s="296"/>
      <c r="AV17" s="30"/>
    </row>
    <row r="18" spans="2:48" s="52" customFormat="1" ht="15.75" customHeight="1" x14ac:dyDescent="0.2">
      <c r="B18" s="50"/>
      <c r="C18" s="305">
        <v>1</v>
      </c>
      <c r="D18" s="306"/>
      <c r="E18" s="306"/>
      <c r="F18" s="306"/>
      <c r="G18" s="306"/>
      <c r="H18" s="306"/>
      <c r="I18" s="306"/>
      <c r="J18" s="306"/>
      <c r="K18" s="306"/>
      <c r="L18" s="306">
        <v>1</v>
      </c>
      <c r="M18" s="306"/>
      <c r="N18" s="306"/>
      <c r="O18" s="306"/>
      <c r="P18" s="306"/>
      <c r="Q18" s="306"/>
      <c r="R18" s="306"/>
      <c r="S18" s="306"/>
      <c r="T18" s="306"/>
      <c r="U18" s="308">
        <v>150</v>
      </c>
      <c r="V18" s="308"/>
      <c r="W18" s="308"/>
      <c r="X18" s="308"/>
      <c r="Y18" s="308"/>
      <c r="Z18" s="308"/>
      <c r="AA18" s="308"/>
      <c r="AB18" s="308"/>
      <c r="AC18" s="308"/>
      <c r="AD18" s="308">
        <v>-1</v>
      </c>
      <c r="AE18" s="308"/>
      <c r="AF18" s="308"/>
      <c r="AG18" s="308"/>
      <c r="AH18" s="308"/>
      <c r="AI18" s="308"/>
      <c r="AJ18" s="308"/>
      <c r="AK18" s="308"/>
      <c r="AL18" s="308"/>
      <c r="AM18" s="308">
        <v>92</v>
      </c>
      <c r="AN18" s="308"/>
      <c r="AO18" s="308"/>
      <c r="AP18" s="308"/>
      <c r="AQ18" s="308"/>
      <c r="AR18" s="308"/>
      <c r="AS18" s="308"/>
      <c r="AT18" s="308"/>
      <c r="AU18" s="309"/>
      <c r="AV18" s="51"/>
    </row>
    <row r="19" spans="2:48" s="52" customFormat="1" ht="1.5" customHeight="1" x14ac:dyDescent="0.2">
      <c r="B19" s="50"/>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51"/>
    </row>
    <row r="20" spans="2:48" s="52" customFormat="1" ht="15.75" customHeight="1" x14ac:dyDescent="0.2">
      <c r="B20" s="50"/>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51"/>
    </row>
    <row r="21" spans="2:48" s="55" customFormat="1" ht="13.5" customHeight="1" x14ac:dyDescent="0.2">
      <c r="B21" s="53"/>
      <c r="C21" s="270" t="s">
        <v>20</v>
      </c>
      <c r="D21" s="270"/>
      <c r="E21" s="270"/>
      <c r="F21" s="281">
        <v>1</v>
      </c>
      <c r="G21" s="281"/>
      <c r="H21" s="281"/>
      <c r="I21" s="270" t="s">
        <v>11</v>
      </c>
      <c r="J21" s="270"/>
      <c r="K21" s="270"/>
      <c r="L21" s="281" t="s">
        <v>102</v>
      </c>
      <c r="M21" s="281"/>
      <c r="N21" s="281"/>
      <c r="O21" s="270" t="s">
        <v>14</v>
      </c>
      <c r="P21" s="270"/>
      <c r="Q21" s="270"/>
      <c r="R21" s="281" t="s">
        <v>104</v>
      </c>
      <c r="S21" s="281"/>
      <c r="T21" s="281"/>
      <c r="U21" s="270" t="s">
        <v>26</v>
      </c>
      <c r="V21" s="270"/>
      <c r="W21" s="270"/>
      <c r="X21" s="281">
        <v>1257</v>
      </c>
      <c r="Y21" s="281"/>
      <c r="Z21" s="281"/>
      <c r="AA21" s="270" t="s">
        <v>15</v>
      </c>
      <c r="AB21" s="270"/>
      <c r="AC21" s="270"/>
      <c r="AD21" s="281">
        <v>12</v>
      </c>
      <c r="AE21" s="281"/>
      <c r="AF21" s="281"/>
      <c r="AG21" s="270" t="s">
        <v>16</v>
      </c>
      <c r="AH21" s="270"/>
      <c r="AI21" s="270"/>
      <c r="AJ21" s="281">
        <v>3</v>
      </c>
      <c r="AK21" s="281"/>
      <c r="AL21" s="281"/>
      <c r="AM21" s="270" t="s">
        <v>17</v>
      </c>
      <c r="AN21" s="270"/>
      <c r="AO21" s="270"/>
      <c r="AP21" s="281" t="s">
        <v>103</v>
      </c>
      <c r="AQ21" s="281"/>
      <c r="AR21" s="281"/>
      <c r="AS21" s="270"/>
      <c r="AT21" s="270"/>
      <c r="AU21" s="270"/>
      <c r="AV21" s="54"/>
    </row>
    <row r="22" spans="2:48" s="58" customFormat="1" ht="6" customHeight="1" x14ac:dyDescent="0.2">
      <c r="B22" s="56"/>
      <c r="C22" s="100"/>
      <c r="D22" s="100"/>
      <c r="E22" s="100"/>
      <c r="F22" s="101"/>
      <c r="G22" s="101"/>
      <c r="H22" s="101"/>
      <c r="I22" s="100"/>
      <c r="J22" s="100"/>
      <c r="K22" s="100"/>
      <c r="L22" s="101"/>
      <c r="M22" s="101"/>
      <c r="N22" s="101"/>
      <c r="O22" s="100"/>
      <c r="P22" s="100"/>
      <c r="Q22" s="100"/>
      <c r="R22" s="101"/>
      <c r="S22" s="101"/>
      <c r="T22" s="101"/>
      <c r="U22" s="100"/>
      <c r="V22" s="100"/>
      <c r="W22" s="100"/>
      <c r="X22" s="101"/>
      <c r="Y22" s="101"/>
      <c r="Z22" s="101"/>
      <c r="AA22" s="100"/>
      <c r="AB22" s="100"/>
      <c r="AC22" s="100"/>
      <c r="AD22" s="100"/>
      <c r="AE22" s="100"/>
      <c r="AF22" s="100"/>
      <c r="AG22" s="100"/>
      <c r="AH22" s="100"/>
      <c r="AI22" s="100"/>
      <c r="AJ22" s="101"/>
      <c r="AK22" s="101"/>
      <c r="AL22" s="101"/>
      <c r="AM22" s="100"/>
      <c r="AN22" s="100"/>
      <c r="AO22" s="100"/>
      <c r="AP22" s="101"/>
      <c r="AQ22" s="101"/>
      <c r="AR22" s="101"/>
      <c r="AS22" s="100"/>
      <c r="AT22" s="100"/>
      <c r="AU22" s="100"/>
      <c r="AV22" s="57"/>
    </row>
    <row r="23" spans="2:48" s="52" customFormat="1" ht="15.75" customHeight="1" x14ac:dyDescent="0.2">
      <c r="B23" s="50"/>
      <c r="C23" s="279" t="s">
        <v>10</v>
      </c>
      <c r="D23" s="279"/>
      <c r="E23" s="280"/>
      <c r="F23" s="279" t="s">
        <v>94</v>
      </c>
      <c r="G23" s="279"/>
      <c r="H23" s="279"/>
      <c r="I23" s="279"/>
      <c r="J23" s="278" t="s">
        <v>93</v>
      </c>
      <c r="K23" s="279"/>
      <c r="L23" s="279"/>
      <c r="M23" s="280"/>
      <c r="N23" s="278" t="s">
        <v>27</v>
      </c>
      <c r="O23" s="279"/>
      <c r="P23" s="279"/>
      <c r="Q23" s="280"/>
      <c r="R23" s="278" t="s">
        <v>92</v>
      </c>
      <c r="S23" s="279"/>
      <c r="T23" s="279"/>
      <c r="U23" s="280"/>
      <c r="V23" s="278" t="s">
        <v>91</v>
      </c>
      <c r="W23" s="279"/>
      <c r="X23" s="279"/>
      <c r="Y23" s="280"/>
      <c r="Z23" s="278" t="s">
        <v>90</v>
      </c>
      <c r="AA23" s="279"/>
      <c r="AB23" s="279"/>
      <c r="AC23" s="280"/>
      <c r="AD23" s="278" t="s">
        <v>95</v>
      </c>
      <c r="AE23" s="279"/>
      <c r="AF23" s="279"/>
      <c r="AG23" s="280"/>
      <c r="AH23" s="278" t="s">
        <v>89</v>
      </c>
      <c r="AI23" s="279"/>
      <c r="AJ23" s="280"/>
      <c r="AK23" s="278" t="s">
        <v>28</v>
      </c>
      <c r="AL23" s="279"/>
      <c r="AM23" s="279"/>
      <c r="AN23" s="279"/>
      <c r="AO23" s="279"/>
      <c r="AP23" s="280"/>
      <c r="AQ23" s="278" t="s">
        <v>84</v>
      </c>
      <c r="AR23" s="279"/>
      <c r="AS23" s="279"/>
      <c r="AT23" s="279"/>
      <c r="AU23" s="279"/>
      <c r="AV23" s="51"/>
    </row>
    <row r="24" spans="2:48" s="55" customFormat="1" ht="18" customHeight="1" x14ac:dyDescent="0.2">
      <c r="B24" s="53"/>
      <c r="C24" s="274">
        <v>43830</v>
      </c>
      <c r="D24" s="275"/>
      <c r="E24" s="276"/>
      <c r="F24" s="275">
        <v>1</v>
      </c>
      <c r="G24" s="275"/>
      <c r="H24" s="275"/>
      <c r="I24" s="275"/>
      <c r="J24" s="277" t="s">
        <v>111</v>
      </c>
      <c r="K24" s="275"/>
      <c r="L24" s="275"/>
      <c r="M24" s="276"/>
      <c r="N24" s="277" t="s">
        <v>82</v>
      </c>
      <c r="O24" s="275"/>
      <c r="P24" s="275"/>
      <c r="Q24" s="276"/>
      <c r="R24" s="266">
        <v>140.1</v>
      </c>
      <c r="S24" s="267"/>
      <c r="T24" s="267"/>
      <c r="U24" s="268"/>
      <c r="V24" s="266">
        <v>140</v>
      </c>
      <c r="W24" s="267"/>
      <c r="X24" s="267"/>
      <c r="Y24" s="268"/>
      <c r="Z24" s="266">
        <v>138.30000000000001</v>
      </c>
      <c r="AA24" s="267"/>
      <c r="AB24" s="267"/>
      <c r="AC24" s="268"/>
      <c r="AD24" s="266">
        <v>142</v>
      </c>
      <c r="AE24" s="267"/>
      <c r="AF24" s="267"/>
      <c r="AG24" s="268"/>
      <c r="AH24" s="271">
        <f>IF(ISBLANK(R24),"",AVERAGE(R24:AG24))</f>
        <v>140.10000000000002</v>
      </c>
      <c r="AI24" s="272"/>
      <c r="AJ24" s="273"/>
      <c r="AK24" s="271">
        <f>IF(ISBLANK(AH24),"",AH24+$AD$18)</f>
        <v>139.10000000000002</v>
      </c>
      <c r="AL24" s="272"/>
      <c r="AM24" s="272"/>
      <c r="AN24" s="272"/>
      <c r="AO24" s="272"/>
      <c r="AP24" s="273"/>
      <c r="AQ24" s="271">
        <f>IFERROR((100*(AK24/$U$18)),"")</f>
        <v>92.733333333333348</v>
      </c>
      <c r="AR24" s="272"/>
      <c r="AS24" s="272"/>
      <c r="AT24" s="272"/>
      <c r="AU24" s="272"/>
      <c r="AV24" s="54"/>
    </row>
    <row r="25" spans="2:48" s="61" customFormat="1" ht="15.75" customHeight="1" x14ac:dyDescent="0.2">
      <c r="B25" s="59"/>
      <c r="C25" s="274">
        <v>43830</v>
      </c>
      <c r="D25" s="275"/>
      <c r="E25" s="276"/>
      <c r="F25" s="275">
        <v>2</v>
      </c>
      <c r="G25" s="275"/>
      <c r="H25" s="275"/>
      <c r="I25" s="275"/>
      <c r="J25" s="277" t="s">
        <v>110</v>
      </c>
      <c r="K25" s="275"/>
      <c r="L25" s="275"/>
      <c r="M25" s="276"/>
      <c r="N25" s="277" t="s">
        <v>80</v>
      </c>
      <c r="O25" s="275"/>
      <c r="P25" s="275"/>
      <c r="Q25" s="276"/>
      <c r="R25" s="266">
        <v>139</v>
      </c>
      <c r="S25" s="267"/>
      <c r="T25" s="267"/>
      <c r="U25" s="268"/>
      <c r="V25" s="266">
        <v>138</v>
      </c>
      <c r="W25" s="267"/>
      <c r="X25" s="267"/>
      <c r="Y25" s="268"/>
      <c r="Z25" s="266">
        <v>141.19999999999999</v>
      </c>
      <c r="AA25" s="267"/>
      <c r="AB25" s="267"/>
      <c r="AC25" s="268"/>
      <c r="AD25" s="266">
        <v>142</v>
      </c>
      <c r="AE25" s="267"/>
      <c r="AF25" s="267"/>
      <c r="AG25" s="268"/>
      <c r="AH25" s="271">
        <f>IF(ISBLANK(R25),"",AVERAGE(R25:AG25))</f>
        <v>140.05000000000001</v>
      </c>
      <c r="AI25" s="272"/>
      <c r="AJ25" s="273"/>
      <c r="AK25" s="271">
        <f>IF(ISBLANK(AH25),"",AH25+$AD$18)</f>
        <v>139.05000000000001</v>
      </c>
      <c r="AL25" s="272"/>
      <c r="AM25" s="272"/>
      <c r="AN25" s="272"/>
      <c r="AO25" s="272"/>
      <c r="AP25" s="273"/>
      <c r="AQ25" s="271">
        <f>IFERROR((100*(AK25/$U$18)),"")</f>
        <v>92.7</v>
      </c>
      <c r="AR25" s="272"/>
      <c r="AS25" s="272"/>
      <c r="AT25" s="272"/>
      <c r="AU25" s="272"/>
      <c r="AV25" s="60"/>
    </row>
    <row r="26" spans="2:48" s="58" customFormat="1" ht="15.75" customHeight="1" x14ac:dyDescent="0.2">
      <c r="B26" s="56"/>
      <c r="C26" s="274">
        <v>43830</v>
      </c>
      <c r="D26" s="275"/>
      <c r="E26" s="276"/>
      <c r="F26" s="275">
        <v>3</v>
      </c>
      <c r="G26" s="275"/>
      <c r="H26" s="275"/>
      <c r="I26" s="275"/>
      <c r="J26" s="277" t="s">
        <v>109</v>
      </c>
      <c r="K26" s="275"/>
      <c r="L26" s="275"/>
      <c r="M26" s="276"/>
      <c r="N26" s="277" t="s">
        <v>44</v>
      </c>
      <c r="O26" s="275"/>
      <c r="P26" s="275"/>
      <c r="Q26" s="276"/>
      <c r="R26" s="266">
        <v>141.1</v>
      </c>
      <c r="S26" s="267"/>
      <c r="T26" s="267"/>
      <c r="U26" s="268"/>
      <c r="V26" s="266">
        <v>138.69999999999999</v>
      </c>
      <c r="W26" s="267"/>
      <c r="X26" s="267"/>
      <c r="Y26" s="268"/>
      <c r="Z26" s="266">
        <v>137.9</v>
      </c>
      <c r="AA26" s="267"/>
      <c r="AB26" s="267"/>
      <c r="AC26" s="268"/>
      <c r="AD26" s="266">
        <v>140.1</v>
      </c>
      <c r="AE26" s="267"/>
      <c r="AF26" s="267"/>
      <c r="AG26" s="268"/>
      <c r="AH26" s="271">
        <f>IF(ISBLANK(R26),"",AVERAGE(R26:AG26))</f>
        <v>139.44999999999999</v>
      </c>
      <c r="AI26" s="272"/>
      <c r="AJ26" s="273"/>
      <c r="AK26" s="271">
        <f>IF(ISBLANK(AH26),"",AH26+$AD$18)</f>
        <v>138.44999999999999</v>
      </c>
      <c r="AL26" s="272"/>
      <c r="AM26" s="272"/>
      <c r="AN26" s="272"/>
      <c r="AO26" s="272"/>
      <c r="AP26" s="273"/>
      <c r="AQ26" s="271">
        <f>IFERROR((100*(AK26/$U$18)),"")</f>
        <v>92.3</v>
      </c>
      <c r="AR26" s="272"/>
      <c r="AS26" s="272"/>
      <c r="AT26" s="272"/>
      <c r="AU26" s="272"/>
      <c r="AV26" s="57"/>
    </row>
    <row r="27" spans="2:48" s="58" customFormat="1" ht="15.75" customHeight="1" x14ac:dyDescent="0.2">
      <c r="B27" s="56"/>
      <c r="C27" s="274">
        <v>43830</v>
      </c>
      <c r="D27" s="275"/>
      <c r="E27" s="276"/>
      <c r="F27" s="275">
        <v>4</v>
      </c>
      <c r="G27" s="275"/>
      <c r="H27" s="275"/>
      <c r="I27" s="275"/>
      <c r="J27" s="277" t="s">
        <v>108</v>
      </c>
      <c r="K27" s="275"/>
      <c r="L27" s="275"/>
      <c r="M27" s="276"/>
      <c r="N27" s="277" t="s">
        <v>81</v>
      </c>
      <c r="O27" s="275"/>
      <c r="P27" s="275"/>
      <c r="Q27" s="276"/>
      <c r="R27" s="266">
        <v>140.19999999999999</v>
      </c>
      <c r="S27" s="267"/>
      <c r="T27" s="267"/>
      <c r="U27" s="268"/>
      <c r="V27" s="266">
        <v>139.1</v>
      </c>
      <c r="W27" s="267"/>
      <c r="X27" s="267"/>
      <c r="Y27" s="268"/>
      <c r="Z27" s="266">
        <v>140.1</v>
      </c>
      <c r="AA27" s="267"/>
      <c r="AB27" s="267"/>
      <c r="AC27" s="268"/>
      <c r="AD27" s="266">
        <v>138.80000000000001</v>
      </c>
      <c r="AE27" s="267"/>
      <c r="AF27" s="267"/>
      <c r="AG27" s="268"/>
      <c r="AH27" s="271">
        <f>IF(ISBLANK(R27),"",AVERAGE(R27:AG27))</f>
        <v>139.55000000000001</v>
      </c>
      <c r="AI27" s="272"/>
      <c r="AJ27" s="273"/>
      <c r="AK27" s="271">
        <f>IF(ISBLANK(AH27),"",AH27+$AD$18)</f>
        <v>138.55000000000001</v>
      </c>
      <c r="AL27" s="272"/>
      <c r="AM27" s="272"/>
      <c r="AN27" s="272"/>
      <c r="AO27" s="272"/>
      <c r="AP27" s="273"/>
      <c r="AQ27" s="271">
        <f>IFERROR((100*(AK27/$U$18)),"")</f>
        <v>92.366666666666674</v>
      </c>
      <c r="AR27" s="272"/>
      <c r="AS27" s="272"/>
      <c r="AT27" s="272"/>
      <c r="AU27" s="272"/>
      <c r="AV27" s="57"/>
    </row>
    <row r="28" spans="2:48" s="55" customFormat="1" ht="15.95" customHeight="1" x14ac:dyDescent="0.2">
      <c r="B28" s="53"/>
      <c r="C28" s="274">
        <v>43830</v>
      </c>
      <c r="D28" s="275"/>
      <c r="E28" s="276"/>
      <c r="F28" s="275">
        <v>5</v>
      </c>
      <c r="G28" s="275"/>
      <c r="H28" s="275"/>
      <c r="I28" s="275"/>
      <c r="J28" s="277" t="s">
        <v>107</v>
      </c>
      <c r="K28" s="275"/>
      <c r="L28" s="275"/>
      <c r="M28" s="276"/>
      <c r="N28" s="277" t="s">
        <v>83</v>
      </c>
      <c r="O28" s="275"/>
      <c r="P28" s="275"/>
      <c r="Q28" s="276"/>
      <c r="R28" s="266">
        <v>139.9</v>
      </c>
      <c r="S28" s="267"/>
      <c r="T28" s="267"/>
      <c r="U28" s="268"/>
      <c r="V28" s="266">
        <v>138.80000000000001</v>
      </c>
      <c r="W28" s="267"/>
      <c r="X28" s="267"/>
      <c r="Y28" s="268"/>
      <c r="Z28" s="266">
        <v>140.1</v>
      </c>
      <c r="AA28" s="267"/>
      <c r="AB28" s="267"/>
      <c r="AC28" s="268"/>
      <c r="AD28" s="266">
        <v>141.1</v>
      </c>
      <c r="AE28" s="267"/>
      <c r="AF28" s="267"/>
      <c r="AG28" s="268"/>
      <c r="AH28" s="271">
        <f>IF(ISBLANK(R28),"",AVERAGE(R28:AG28))</f>
        <v>139.97500000000002</v>
      </c>
      <c r="AI28" s="272"/>
      <c r="AJ28" s="273"/>
      <c r="AK28" s="271">
        <f>IF(ISBLANK(AH28),"",AH28+$AD$18)</f>
        <v>138.97500000000002</v>
      </c>
      <c r="AL28" s="272"/>
      <c r="AM28" s="272"/>
      <c r="AN28" s="272"/>
      <c r="AO28" s="272"/>
      <c r="AP28" s="273"/>
      <c r="AQ28" s="271">
        <f>IFERROR((100*(AK28/$U$18)),"")</f>
        <v>92.65</v>
      </c>
      <c r="AR28" s="272"/>
      <c r="AS28" s="272"/>
      <c r="AT28" s="272"/>
      <c r="AU28" s="272"/>
      <c r="AV28" s="54"/>
    </row>
    <row r="29" spans="2:48" s="55" customFormat="1" ht="15.95" customHeight="1" x14ac:dyDescent="0.2">
      <c r="B29" s="53"/>
      <c r="C29" s="260" t="s">
        <v>96</v>
      </c>
      <c r="D29" s="261"/>
      <c r="E29" s="261"/>
      <c r="F29" s="265">
        <v>1000</v>
      </c>
      <c r="G29" s="265"/>
      <c r="H29" s="265"/>
      <c r="I29" s="265"/>
      <c r="J29" s="265"/>
      <c r="K29" s="265"/>
      <c r="L29" s="265"/>
      <c r="M29" s="265"/>
      <c r="N29" s="261"/>
      <c r="O29" s="261"/>
      <c r="P29" s="261"/>
      <c r="Q29" s="261"/>
      <c r="R29" s="262" t="s">
        <v>97</v>
      </c>
      <c r="S29" s="262"/>
      <c r="T29" s="262"/>
      <c r="U29" s="265">
        <v>1000</v>
      </c>
      <c r="V29" s="265"/>
      <c r="W29" s="265"/>
      <c r="X29" s="265"/>
      <c r="Y29" s="265"/>
      <c r="Z29" s="265"/>
      <c r="AA29" s="265"/>
      <c r="AB29" s="265"/>
      <c r="AC29" s="262"/>
      <c r="AD29" s="262"/>
      <c r="AE29" s="262"/>
      <c r="AF29" s="262"/>
      <c r="AG29" s="262"/>
      <c r="AH29" s="263"/>
      <c r="AI29" s="263"/>
      <c r="AJ29" s="263"/>
      <c r="AK29" s="263"/>
      <c r="AL29" s="263"/>
      <c r="AM29" s="263"/>
      <c r="AN29" s="263"/>
      <c r="AO29" s="263"/>
      <c r="AP29" s="263"/>
      <c r="AQ29" s="263"/>
      <c r="AR29" s="263"/>
      <c r="AS29" s="263"/>
      <c r="AT29" s="263"/>
      <c r="AU29" s="263"/>
      <c r="AV29" s="54"/>
    </row>
    <row r="30" spans="2:48" s="55" customFormat="1" ht="1.5" customHeight="1" x14ac:dyDescent="0.2">
      <c r="B30" s="53"/>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54"/>
    </row>
    <row r="31" spans="2:48" s="55" customFormat="1" ht="3.75" customHeight="1" x14ac:dyDescent="0.2">
      <c r="B31" s="53"/>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54"/>
    </row>
    <row r="32" spans="2:48" s="58" customFormat="1" ht="15.95" customHeight="1" x14ac:dyDescent="0.2">
      <c r="B32" s="56"/>
      <c r="C32" s="270" t="s">
        <v>20</v>
      </c>
      <c r="D32" s="270"/>
      <c r="E32" s="270"/>
      <c r="F32" s="281">
        <v>2</v>
      </c>
      <c r="G32" s="281"/>
      <c r="H32" s="281"/>
      <c r="I32" s="270" t="s">
        <v>11</v>
      </c>
      <c r="J32" s="270"/>
      <c r="K32" s="270"/>
      <c r="L32" s="281" t="s">
        <v>104</v>
      </c>
      <c r="M32" s="281"/>
      <c r="N32" s="281"/>
      <c r="O32" s="270" t="s">
        <v>14</v>
      </c>
      <c r="P32" s="270"/>
      <c r="Q32" s="270"/>
      <c r="R32" s="281" t="s">
        <v>106</v>
      </c>
      <c r="S32" s="281"/>
      <c r="T32" s="281"/>
      <c r="U32" s="270" t="s">
        <v>26</v>
      </c>
      <c r="V32" s="270"/>
      <c r="W32" s="270"/>
      <c r="X32" s="281">
        <v>1194</v>
      </c>
      <c r="Y32" s="281"/>
      <c r="Z32" s="281"/>
      <c r="AA32" s="270" t="s">
        <v>15</v>
      </c>
      <c r="AB32" s="270"/>
      <c r="AC32" s="270"/>
      <c r="AD32" s="281">
        <v>12</v>
      </c>
      <c r="AE32" s="281"/>
      <c r="AF32" s="281"/>
      <c r="AG32" s="270" t="s">
        <v>16</v>
      </c>
      <c r="AH32" s="270"/>
      <c r="AI32" s="270"/>
      <c r="AJ32" s="281">
        <v>3</v>
      </c>
      <c r="AK32" s="281"/>
      <c r="AL32" s="281"/>
      <c r="AM32" s="270" t="s">
        <v>17</v>
      </c>
      <c r="AN32" s="270"/>
      <c r="AO32" s="270"/>
      <c r="AP32" s="281" t="s">
        <v>105</v>
      </c>
      <c r="AQ32" s="281"/>
      <c r="AR32" s="281"/>
      <c r="AS32" s="270"/>
      <c r="AT32" s="270"/>
      <c r="AU32" s="270"/>
      <c r="AV32" s="57"/>
    </row>
    <row r="33" spans="2:48" s="52" customFormat="1" ht="2.25" customHeight="1" x14ac:dyDescent="0.2">
      <c r="B33" s="50"/>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51"/>
    </row>
    <row r="34" spans="2:48" s="58" customFormat="1" ht="13.5" customHeight="1" x14ac:dyDescent="0.2">
      <c r="B34" s="56"/>
      <c r="C34" s="279" t="s">
        <v>10</v>
      </c>
      <c r="D34" s="279"/>
      <c r="E34" s="280"/>
      <c r="F34" s="279" t="s">
        <v>94</v>
      </c>
      <c r="G34" s="279"/>
      <c r="H34" s="279"/>
      <c r="I34" s="279"/>
      <c r="J34" s="278" t="s">
        <v>93</v>
      </c>
      <c r="K34" s="279"/>
      <c r="L34" s="279"/>
      <c r="M34" s="280"/>
      <c r="N34" s="278" t="s">
        <v>27</v>
      </c>
      <c r="O34" s="279"/>
      <c r="P34" s="279"/>
      <c r="Q34" s="280"/>
      <c r="R34" s="278" t="s">
        <v>92</v>
      </c>
      <c r="S34" s="279"/>
      <c r="T34" s="279"/>
      <c r="U34" s="280"/>
      <c r="V34" s="278" t="s">
        <v>91</v>
      </c>
      <c r="W34" s="279"/>
      <c r="X34" s="279"/>
      <c r="Y34" s="280"/>
      <c r="Z34" s="278" t="s">
        <v>90</v>
      </c>
      <c r="AA34" s="279"/>
      <c r="AB34" s="279"/>
      <c r="AC34" s="280"/>
      <c r="AD34" s="278" t="s">
        <v>95</v>
      </c>
      <c r="AE34" s="279"/>
      <c r="AF34" s="279"/>
      <c r="AG34" s="280"/>
      <c r="AH34" s="278" t="s">
        <v>89</v>
      </c>
      <c r="AI34" s="279"/>
      <c r="AJ34" s="280"/>
      <c r="AK34" s="278" t="s">
        <v>28</v>
      </c>
      <c r="AL34" s="279"/>
      <c r="AM34" s="279"/>
      <c r="AN34" s="279"/>
      <c r="AO34" s="279"/>
      <c r="AP34" s="280"/>
      <c r="AQ34" s="278" t="s">
        <v>84</v>
      </c>
      <c r="AR34" s="279"/>
      <c r="AS34" s="279"/>
      <c r="AT34" s="279"/>
      <c r="AU34" s="279"/>
      <c r="AV34" s="57"/>
    </row>
    <row r="35" spans="2:48" s="61" customFormat="1" ht="15.95" customHeight="1" x14ac:dyDescent="0.2">
      <c r="B35" s="59"/>
      <c r="C35" s="274">
        <v>43831</v>
      </c>
      <c r="D35" s="275"/>
      <c r="E35" s="276"/>
      <c r="F35" s="275">
        <v>6</v>
      </c>
      <c r="G35" s="275"/>
      <c r="H35" s="275"/>
      <c r="I35" s="275"/>
      <c r="J35" s="277" t="s">
        <v>114</v>
      </c>
      <c r="K35" s="275"/>
      <c r="L35" s="275"/>
      <c r="M35" s="276"/>
      <c r="N35" s="277" t="s">
        <v>82</v>
      </c>
      <c r="O35" s="275"/>
      <c r="P35" s="275"/>
      <c r="Q35" s="276"/>
      <c r="R35" s="266">
        <v>135.1</v>
      </c>
      <c r="S35" s="267"/>
      <c r="T35" s="267"/>
      <c r="U35" s="268"/>
      <c r="V35" s="266">
        <v>136.19999999999999</v>
      </c>
      <c r="W35" s="267"/>
      <c r="X35" s="267"/>
      <c r="Y35" s="268"/>
      <c r="Z35" s="266">
        <v>137.30000000000001</v>
      </c>
      <c r="AA35" s="267"/>
      <c r="AB35" s="267"/>
      <c r="AC35" s="268"/>
      <c r="AD35" s="266">
        <v>137.4</v>
      </c>
      <c r="AE35" s="267"/>
      <c r="AF35" s="267"/>
      <c r="AG35" s="268"/>
      <c r="AH35" s="271">
        <f>IF(ISBLANK(R35),"",AVERAGE(R35:AG35))</f>
        <v>136.5</v>
      </c>
      <c r="AI35" s="272"/>
      <c r="AJ35" s="273"/>
      <c r="AK35" s="271">
        <f>IF(ISBLANK(AH35),"",AH35+$AD$18)</f>
        <v>135.5</v>
      </c>
      <c r="AL35" s="272"/>
      <c r="AM35" s="272"/>
      <c r="AN35" s="272"/>
      <c r="AO35" s="272"/>
      <c r="AP35" s="273"/>
      <c r="AQ35" s="271">
        <f>IFERROR((100*(AK35/$U$18)),"")</f>
        <v>90.333333333333329</v>
      </c>
      <c r="AR35" s="272"/>
      <c r="AS35" s="272"/>
      <c r="AT35" s="272"/>
      <c r="AU35" s="272"/>
      <c r="AV35" s="60"/>
    </row>
    <row r="36" spans="2:48" s="58" customFormat="1" ht="15.95" customHeight="1" x14ac:dyDescent="0.2">
      <c r="B36" s="56"/>
      <c r="C36" s="274">
        <v>43831</v>
      </c>
      <c r="D36" s="275"/>
      <c r="E36" s="276"/>
      <c r="F36" s="275">
        <v>7</v>
      </c>
      <c r="G36" s="275"/>
      <c r="H36" s="275"/>
      <c r="I36" s="275"/>
      <c r="J36" s="277" t="s">
        <v>115</v>
      </c>
      <c r="K36" s="275"/>
      <c r="L36" s="275"/>
      <c r="M36" s="276"/>
      <c r="N36" s="277" t="s">
        <v>80</v>
      </c>
      <c r="O36" s="275"/>
      <c r="P36" s="275"/>
      <c r="Q36" s="276"/>
      <c r="R36" s="266">
        <v>136.19999999999999</v>
      </c>
      <c r="S36" s="267"/>
      <c r="T36" s="267"/>
      <c r="U36" s="268"/>
      <c r="V36" s="266">
        <v>137.30000000000001</v>
      </c>
      <c r="W36" s="267"/>
      <c r="X36" s="267"/>
      <c r="Y36" s="268"/>
      <c r="Z36" s="266">
        <v>137.4</v>
      </c>
      <c r="AA36" s="267"/>
      <c r="AB36" s="267"/>
      <c r="AC36" s="268"/>
      <c r="AD36" s="266">
        <v>137.5</v>
      </c>
      <c r="AE36" s="267"/>
      <c r="AF36" s="267"/>
      <c r="AG36" s="268"/>
      <c r="AH36" s="271">
        <f>IF(ISBLANK(R36),"",AVERAGE(R36:AG36))</f>
        <v>137.1</v>
      </c>
      <c r="AI36" s="272"/>
      <c r="AJ36" s="273"/>
      <c r="AK36" s="271">
        <f>IF(ISBLANK(AH36),"",AH36+$AD$18)</f>
        <v>136.1</v>
      </c>
      <c r="AL36" s="272"/>
      <c r="AM36" s="272"/>
      <c r="AN36" s="272"/>
      <c r="AO36" s="272"/>
      <c r="AP36" s="273"/>
      <c r="AQ36" s="271">
        <f>IFERROR((100*(AK36/$U$18)),"")</f>
        <v>90.733333333333334</v>
      </c>
      <c r="AR36" s="272"/>
      <c r="AS36" s="272"/>
      <c r="AT36" s="272"/>
      <c r="AU36" s="272"/>
      <c r="AV36" s="57"/>
    </row>
    <row r="37" spans="2:48" s="58" customFormat="1" ht="15.95" customHeight="1" x14ac:dyDescent="0.2">
      <c r="B37" s="56"/>
      <c r="C37" s="274">
        <v>43832</v>
      </c>
      <c r="D37" s="275"/>
      <c r="E37" s="276"/>
      <c r="F37" s="275">
        <v>8</v>
      </c>
      <c r="G37" s="275"/>
      <c r="H37" s="275"/>
      <c r="I37" s="275"/>
      <c r="J37" s="277" t="s">
        <v>116</v>
      </c>
      <c r="K37" s="275"/>
      <c r="L37" s="275"/>
      <c r="M37" s="276"/>
      <c r="N37" s="277" t="s">
        <v>44</v>
      </c>
      <c r="O37" s="275"/>
      <c r="P37" s="275"/>
      <c r="Q37" s="276"/>
      <c r="R37" s="266">
        <v>137.30000000000001</v>
      </c>
      <c r="S37" s="267"/>
      <c r="T37" s="267"/>
      <c r="U37" s="268"/>
      <c r="V37" s="266">
        <v>137.4</v>
      </c>
      <c r="W37" s="267"/>
      <c r="X37" s="267"/>
      <c r="Y37" s="268"/>
      <c r="Z37" s="266">
        <v>137.5</v>
      </c>
      <c r="AA37" s="267"/>
      <c r="AB37" s="267"/>
      <c r="AC37" s="268"/>
      <c r="AD37" s="266">
        <v>139.1</v>
      </c>
      <c r="AE37" s="267"/>
      <c r="AF37" s="267"/>
      <c r="AG37" s="268"/>
      <c r="AH37" s="271">
        <f>IF(ISBLANK(R37),"",AVERAGE(R37:AG37))</f>
        <v>137.82500000000002</v>
      </c>
      <c r="AI37" s="272"/>
      <c r="AJ37" s="273"/>
      <c r="AK37" s="271">
        <f>IF(ISBLANK(AH37),"",AH37+$AD$18)</f>
        <v>136.82500000000002</v>
      </c>
      <c r="AL37" s="272"/>
      <c r="AM37" s="272"/>
      <c r="AN37" s="272"/>
      <c r="AO37" s="272"/>
      <c r="AP37" s="273"/>
      <c r="AQ37" s="271">
        <f>IFERROR((100*(AK37/$U$18)),"")</f>
        <v>91.216666666666683</v>
      </c>
      <c r="AR37" s="272"/>
      <c r="AS37" s="272"/>
      <c r="AT37" s="272"/>
      <c r="AU37" s="272"/>
      <c r="AV37" s="57"/>
    </row>
    <row r="38" spans="2:48" s="55" customFormat="1" ht="15.95" customHeight="1" x14ac:dyDescent="0.2">
      <c r="B38" s="53"/>
      <c r="C38" s="274">
        <v>43832</v>
      </c>
      <c r="D38" s="275"/>
      <c r="E38" s="276"/>
      <c r="F38" s="275">
        <v>9</v>
      </c>
      <c r="G38" s="275"/>
      <c r="H38" s="275"/>
      <c r="I38" s="275"/>
      <c r="J38" s="277" t="s">
        <v>113</v>
      </c>
      <c r="K38" s="275"/>
      <c r="L38" s="275"/>
      <c r="M38" s="276"/>
      <c r="N38" s="277" t="s">
        <v>81</v>
      </c>
      <c r="O38" s="275"/>
      <c r="P38" s="275"/>
      <c r="Q38" s="276"/>
      <c r="R38" s="266">
        <v>137.4</v>
      </c>
      <c r="S38" s="267"/>
      <c r="T38" s="267"/>
      <c r="U38" s="268"/>
      <c r="V38" s="266">
        <v>137.5</v>
      </c>
      <c r="W38" s="267"/>
      <c r="X38" s="267"/>
      <c r="Y38" s="268"/>
      <c r="Z38" s="266">
        <v>140.19999999999999</v>
      </c>
      <c r="AA38" s="267"/>
      <c r="AB38" s="267"/>
      <c r="AC38" s="268"/>
      <c r="AD38" s="266">
        <v>140.1</v>
      </c>
      <c r="AE38" s="267"/>
      <c r="AF38" s="267"/>
      <c r="AG38" s="268"/>
      <c r="AH38" s="271">
        <f>IF(ISBLANK(R38),"",AVERAGE(R38:AG38))</f>
        <v>138.79999999999998</v>
      </c>
      <c r="AI38" s="272"/>
      <c r="AJ38" s="273"/>
      <c r="AK38" s="271">
        <f>IF(ISBLANK(AH38),"",AH38+$AD$18)</f>
        <v>137.79999999999998</v>
      </c>
      <c r="AL38" s="272"/>
      <c r="AM38" s="272"/>
      <c r="AN38" s="272"/>
      <c r="AO38" s="272"/>
      <c r="AP38" s="273"/>
      <c r="AQ38" s="271">
        <f>IFERROR((100*(AK38/$U$18)),"")</f>
        <v>91.866666666666646</v>
      </c>
      <c r="AR38" s="272"/>
      <c r="AS38" s="272"/>
      <c r="AT38" s="272"/>
      <c r="AU38" s="272"/>
      <c r="AV38" s="54"/>
    </row>
    <row r="39" spans="2:48" s="55" customFormat="1" ht="15.95" customHeight="1" x14ac:dyDescent="0.2">
      <c r="B39" s="53"/>
      <c r="C39" s="274" t="s">
        <v>117</v>
      </c>
      <c r="D39" s="275"/>
      <c r="E39" s="276"/>
      <c r="F39" s="275">
        <v>10</v>
      </c>
      <c r="G39" s="275"/>
      <c r="H39" s="275"/>
      <c r="I39" s="275"/>
      <c r="J39" s="277" t="s">
        <v>112</v>
      </c>
      <c r="K39" s="275"/>
      <c r="L39" s="275"/>
      <c r="M39" s="276"/>
      <c r="N39" s="277" t="s">
        <v>83</v>
      </c>
      <c r="O39" s="275"/>
      <c r="P39" s="275"/>
      <c r="Q39" s="276"/>
      <c r="R39" s="266">
        <v>137.5</v>
      </c>
      <c r="S39" s="267"/>
      <c r="T39" s="267"/>
      <c r="U39" s="268"/>
      <c r="V39" s="266">
        <v>138.1</v>
      </c>
      <c r="W39" s="267"/>
      <c r="X39" s="267"/>
      <c r="Y39" s="268"/>
      <c r="Z39" s="266">
        <v>138.1</v>
      </c>
      <c r="AA39" s="267"/>
      <c r="AB39" s="267"/>
      <c r="AC39" s="268"/>
      <c r="AD39" s="266">
        <v>142</v>
      </c>
      <c r="AE39" s="267"/>
      <c r="AF39" s="267"/>
      <c r="AG39" s="268"/>
      <c r="AH39" s="271">
        <f>IF(ISBLANK(R39),"",AVERAGE(R39:AG39))</f>
        <v>138.92500000000001</v>
      </c>
      <c r="AI39" s="272"/>
      <c r="AJ39" s="273"/>
      <c r="AK39" s="271">
        <f>IF(ISBLANK(AH39),"",AH39+$AD$18)</f>
        <v>137.92500000000001</v>
      </c>
      <c r="AL39" s="272"/>
      <c r="AM39" s="272"/>
      <c r="AN39" s="272"/>
      <c r="AO39" s="272"/>
      <c r="AP39" s="273"/>
      <c r="AQ39" s="271">
        <f>IFERROR((100*(AK39/$U$18)),"")</f>
        <v>91.95</v>
      </c>
      <c r="AR39" s="272"/>
      <c r="AS39" s="272"/>
      <c r="AT39" s="272"/>
      <c r="AU39" s="272"/>
      <c r="AV39" s="54"/>
    </row>
    <row r="40" spans="2:48" s="55" customFormat="1" ht="15.95" customHeight="1" x14ac:dyDescent="0.2">
      <c r="B40" s="53"/>
      <c r="C40" s="260" t="s">
        <v>96</v>
      </c>
      <c r="D40" s="261"/>
      <c r="E40" s="261"/>
      <c r="F40" s="265">
        <v>950</v>
      </c>
      <c r="G40" s="265"/>
      <c r="H40" s="265"/>
      <c r="I40" s="265"/>
      <c r="J40" s="265"/>
      <c r="K40" s="265"/>
      <c r="L40" s="265"/>
      <c r="M40" s="265"/>
      <c r="N40" s="261"/>
      <c r="O40" s="261"/>
      <c r="P40" s="261"/>
      <c r="Q40" s="261"/>
      <c r="R40" s="262" t="s">
        <v>97</v>
      </c>
      <c r="S40" s="262"/>
      <c r="T40" s="262"/>
      <c r="U40" s="265">
        <v>1950</v>
      </c>
      <c r="V40" s="265"/>
      <c r="W40" s="265"/>
      <c r="X40" s="265"/>
      <c r="Y40" s="265"/>
      <c r="Z40" s="265"/>
      <c r="AA40" s="265"/>
      <c r="AB40" s="265"/>
      <c r="AC40" s="262"/>
      <c r="AD40" s="262"/>
      <c r="AE40" s="262"/>
      <c r="AF40" s="262"/>
      <c r="AG40" s="262"/>
      <c r="AH40" s="263"/>
      <c r="AI40" s="263"/>
      <c r="AJ40" s="263"/>
      <c r="AK40" s="263"/>
      <c r="AL40" s="263"/>
      <c r="AM40" s="263"/>
      <c r="AN40" s="263"/>
      <c r="AO40" s="263"/>
      <c r="AP40" s="263"/>
      <c r="AQ40" s="263"/>
      <c r="AR40" s="263"/>
      <c r="AS40" s="263"/>
      <c r="AT40" s="263"/>
      <c r="AU40" s="263"/>
      <c r="AV40" s="54"/>
    </row>
    <row r="41" spans="2:48" s="55" customFormat="1" ht="6" customHeight="1" x14ac:dyDescent="0.2">
      <c r="B41" s="5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54"/>
    </row>
    <row r="42" spans="2:48" s="58" customFormat="1" ht="2.25" customHeight="1" x14ac:dyDescent="0.2">
      <c r="B42" s="56"/>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57"/>
    </row>
    <row r="43" spans="2:48" s="52" customFormat="1" ht="17.100000000000001" customHeight="1" x14ac:dyDescent="0.2">
      <c r="B43" s="50"/>
      <c r="C43" s="270" t="s">
        <v>20</v>
      </c>
      <c r="D43" s="270"/>
      <c r="E43" s="270"/>
      <c r="F43" s="281"/>
      <c r="G43" s="281"/>
      <c r="H43" s="281"/>
      <c r="I43" s="270" t="s">
        <v>11</v>
      </c>
      <c r="J43" s="270"/>
      <c r="K43" s="270"/>
      <c r="L43" s="281"/>
      <c r="M43" s="281"/>
      <c r="N43" s="281"/>
      <c r="O43" s="270" t="s">
        <v>14</v>
      </c>
      <c r="P43" s="270"/>
      <c r="Q43" s="270"/>
      <c r="R43" s="281"/>
      <c r="S43" s="281"/>
      <c r="T43" s="281"/>
      <c r="U43" s="270" t="s">
        <v>26</v>
      </c>
      <c r="V43" s="270"/>
      <c r="W43" s="270"/>
      <c r="X43" s="281"/>
      <c r="Y43" s="281"/>
      <c r="Z43" s="281"/>
      <c r="AA43" s="270" t="s">
        <v>15</v>
      </c>
      <c r="AB43" s="270"/>
      <c r="AC43" s="270"/>
      <c r="AD43" s="281"/>
      <c r="AE43" s="281"/>
      <c r="AF43" s="281"/>
      <c r="AG43" s="270" t="s">
        <v>16</v>
      </c>
      <c r="AH43" s="270"/>
      <c r="AI43" s="270"/>
      <c r="AJ43" s="281"/>
      <c r="AK43" s="281"/>
      <c r="AL43" s="281"/>
      <c r="AM43" s="270" t="s">
        <v>17</v>
      </c>
      <c r="AN43" s="270"/>
      <c r="AO43" s="270"/>
      <c r="AP43" s="281"/>
      <c r="AQ43" s="281"/>
      <c r="AR43" s="281"/>
      <c r="AS43" s="270"/>
      <c r="AT43" s="270"/>
      <c r="AU43" s="270"/>
      <c r="AV43" s="51"/>
    </row>
    <row r="44" spans="2:48" s="58" customFormat="1" ht="2.25" customHeight="1" x14ac:dyDescent="0.2">
      <c r="B44" s="56"/>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57"/>
    </row>
    <row r="45" spans="2:48" s="61" customFormat="1" ht="15.95" customHeight="1" x14ac:dyDescent="0.2">
      <c r="B45" s="59"/>
      <c r="C45" s="279" t="s">
        <v>10</v>
      </c>
      <c r="D45" s="279"/>
      <c r="E45" s="280"/>
      <c r="F45" s="279" t="s">
        <v>94</v>
      </c>
      <c r="G45" s="279"/>
      <c r="H45" s="279"/>
      <c r="I45" s="279"/>
      <c r="J45" s="278" t="s">
        <v>93</v>
      </c>
      <c r="K45" s="279"/>
      <c r="L45" s="279"/>
      <c r="M45" s="280"/>
      <c r="N45" s="278" t="s">
        <v>27</v>
      </c>
      <c r="O45" s="279"/>
      <c r="P45" s="279"/>
      <c r="Q45" s="280"/>
      <c r="R45" s="278" t="s">
        <v>92</v>
      </c>
      <c r="S45" s="279"/>
      <c r="T45" s="279"/>
      <c r="U45" s="280"/>
      <c r="V45" s="278" t="s">
        <v>91</v>
      </c>
      <c r="W45" s="279"/>
      <c r="X45" s="279"/>
      <c r="Y45" s="280"/>
      <c r="Z45" s="278" t="s">
        <v>90</v>
      </c>
      <c r="AA45" s="279"/>
      <c r="AB45" s="279"/>
      <c r="AC45" s="280"/>
      <c r="AD45" s="278" t="s">
        <v>95</v>
      </c>
      <c r="AE45" s="279"/>
      <c r="AF45" s="279"/>
      <c r="AG45" s="280"/>
      <c r="AH45" s="278" t="s">
        <v>89</v>
      </c>
      <c r="AI45" s="279"/>
      <c r="AJ45" s="280"/>
      <c r="AK45" s="278" t="s">
        <v>28</v>
      </c>
      <c r="AL45" s="279"/>
      <c r="AM45" s="279"/>
      <c r="AN45" s="279"/>
      <c r="AO45" s="279"/>
      <c r="AP45" s="280"/>
      <c r="AQ45" s="278" t="s">
        <v>84</v>
      </c>
      <c r="AR45" s="279"/>
      <c r="AS45" s="279"/>
      <c r="AT45" s="279"/>
      <c r="AU45" s="279"/>
      <c r="AV45" s="60"/>
    </row>
    <row r="46" spans="2:48" s="58" customFormat="1" ht="15.95" customHeight="1" x14ac:dyDescent="0.2">
      <c r="B46" s="56"/>
      <c r="C46" s="274">
        <v>43830</v>
      </c>
      <c r="D46" s="275"/>
      <c r="E46" s="276"/>
      <c r="F46" s="275"/>
      <c r="G46" s="275"/>
      <c r="H46" s="275"/>
      <c r="I46" s="275"/>
      <c r="J46" s="277"/>
      <c r="K46" s="275"/>
      <c r="L46" s="275"/>
      <c r="M46" s="276"/>
      <c r="N46" s="277" t="s">
        <v>82</v>
      </c>
      <c r="O46" s="275"/>
      <c r="P46" s="275"/>
      <c r="Q46" s="276"/>
      <c r="R46" s="266"/>
      <c r="S46" s="267"/>
      <c r="T46" s="267"/>
      <c r="U46" s="268"/>
      <c r="V46" s="266"/>
      <c r="W46" s="267"/>
      <c r="X46" s="267"/>
      <c r="Y46" s="268"/>
      <c r="Z46" s="266"/>
      <c r="AA46" s="267"/>
      <c r="AB46" s="267"/>
      <c r="AC46" s="268"/>
      <c r="AD46" s="266"/>
      <c r="AE46" s="267"/>
      <c r="AF46" s="267"/>
      <c r="AG46" s="268"/>
      <c r="AH46" s="271"/>
      <c r="AI46" s="272"/>
      <c r="AJ46" s="273"/>
      <c r="AK46" s="271" t="str">
        <f>IF(ISBLANK(AH46),"",AH46+$AD$18)</f>
        <v/>
      </c>
      <c r="AL46" s="272"/>
      <c r="AM46" s="272"/>
      <c r="AN46" s="272"/>
      <c r="AO46" s="272"/>
      <c r="AP46" s="273"/>
      <c r="AQ46" s="271" t="str">
        <f>IFERROR((100*(AK46/$U$18)),"")</f>
        <v/>
      </c>
      <c r="AR46" s="272"/>
      <c r="AS46" s="272"/>
      <c r="AT46" s="272"/>
      <c r="AU46" s="272"/>
      <c r="AV46" s="57"/>
    </row>
    <row r="47" spans="2:48" s="58" customFormat="1" ht="15.95" customHeight="1" x14ac:dyDescent="0.2">
      <c r="B47" s="56"/>
      <c r="C47" s="274">
        <v>43830</v>
      </c>
      <c r="D47" s="275"/>
      <c r="E47" s="276"/>
      <c r="F47" s="275"/>
      <c r="G47" s="275"/>
      <c r="H47" s="275"/>
      <c r="I47" s="275"/>
      <c r="J47" s="277"/>
      <c r="K47" s="275"/>
      <c r="L47" s="275"/>
      <c r="M47" s="276"/>
      <c r="N47" s="277" t="s">
        <v>80</v>
      </c>
      <c r="O47" s="275"/>
      <c r="P47" s="275"/>
      <c r="Q47" s="276"/>
      <c r="R47" s="266"/>
      <c r="S47" s="267"/>
      <c r="T47" s="267"/>
      <c r="U47" s="268"/>
      <c r="V47" s="266"/>
      <c r="W47" s="267"/>
      <c r="X47" s="267"/>
      <c r="Y47" s="268"/>
      <c r="Z47" s="266"/>
      <c r="AA47" s="267"/>
      <c r="AB47" s="267"/>
      <c r="AC47" s="268"/>
      <c r="AD47" s="266"/>
      <c r="AE47" s="267"/>
      <c r="AF47" s="267"/>
      <c r="AG47" s="268"/>
      <c r="AH47" s="271"/>
      <c r="AI47" s="272"/>
      <c r="AJ47" s="273"/>
      <c r="AK47" s="271" t="str">
        <f>IF(ISBLANK(AH47),"",AH47+$AD$18)</f>
        <v/>
      </c>
      <c r="AL47" s="272"/>
      <c r="AM47" s="272"/>
      <c r="AN47" s="272"/>
      <c r="AO47" s="272"/>
      <c r="AP47" s="273"/>
      <c r="AQ47" s="271" t="str">
        <f>IFERROR((100*(AK47/$U$18)),"")</f>
        <v/>
      </c>
      <c r="AR47" s="272"/>
      <c r="AS47" s="272"/>
      <c r="AT47" s="272"/>
      <c r="AU47" s="272"/>
      <c r="AV47" s="57"/>
    </row>
    <row r="48" spans="2:48" s="55" customFormat="1" ht="15.95" customHeight="1" x14ac:dyDescent="0.2">
      <c r="B48" s="53"/>
      <c r="C48" s="274">
        <v>43830</v>
      </c>
      <c r="D48" s="275"/>
      <c r="E48" s="276"/>
      <c r="F48" s="275"/>
      <c r="G48" s="275"/>
      <c r="H48" s="275"/>
      <c r="I48" s="275"/>
      <c r="J48" s="277"/>
      <c r="K48" s="275"/>
      <c r="L48" s="275"/>
      <c r="M48" s="276"/>
      <c r="N48" s="277" t="s">
        <v>44</v>
      </c>
      <c r="O48" s="275"/>
      <c r="P48" s="275"/>
      <c r="Q48" s="276"/>
      <c r="R48" s="266"/>
      <c r="S48" s="267"/>
      <c r="T48" s="267"/>
      <c r="U48" s="268"/>
      <c r="V48" s="266"/>
      <c r="W48" s="267"/>
      <c r="X48" s="267"/>
      <c r="Y48" s="268"/>
      <c r="Z48" s="266"/>
      <c r="AA48" s="267"/>
      <c r="AB48" s="267"/>
      <c r="AC48" s="268"/>
      <c r="AD48" s="266"/>
      <c r="AE48" s="267"/>
      <c r="AF48" s="267"/>
      <c r="AG48" s="268"/>
      <c r="AH48" s="271"/>
      <c r="AI48" s="272"/>
      <c r="AJ48" s="273"/>
      <c r="AK48" s="271" t="str">
        <f>IF(ISBLANK(AH48),"",AH48+$AD$18)</f>
        <v/>
      </c>
      <c r="AL48" s="272"/>
      <c r="AM48" s="272"/>
      <c r="AN48" s="272"/>
      <c r="AO48" s="272"/>
      <c r="AP48" s="273"/>
      <c r="AQ48" s="271" t="str">
        <f>IFERROR((100*(AK48/$U$18)),"")</f>
        <v/>
      </c>
      <c r="AR48" s="272"/>
      <c r="AS48" s="272"/>
      <c r="AT48" s="272"/>
      <c r="AU48" s="272"/>
      <c r="AV48" s="54"/>
    </row>
    <row r="49" spans="2:48" s="55" customFormat="1" ht="15.95" customHeight="1" x14ac:dyDescent="0.2">
      <c r="B49" s="53"/>
      <c r="C49" s="274">
        <v>43830</v>
      </c>
      <c r="D49" s="275"/>
      <c r="E49" s="276"/>
      <c r="F49" s="275"/>
      <c r="G49" s="275"/>
      <c r="H49" s="275"/>
      <c r="I49" s="275"/>
      <c r="J49" s="277"/>
      <c r="K49" s="275"/>
      <c r="L49" s="275"/>
      <c r="M49" s="276"/>
      <c r="N49" s="277" t="s">
        <v>81</v>
      </c>
      <c r="O49" s="275"/>
      <c r="P49" s="275"/>
      <c r="Q49" s="276"/>
      <c r="R49" s="266"/>
      <c r="S49" s="267"/>
      <c r="T49" s="267"/>
      <c r="U49" s="268"/>
      <c r="V49" s="266"/>
      <c r="W49" s="267"/>
      <c r="X49" s="267"/>
      <c r="Y49" s="268"/>
      <c r="Z49" s="266"/>
      <c r="AA49" s="267"/>
      <c r="AB49" s="267"/>
      <c r="AC49" s="268"/>
      <c r="AD49" s="266"/>
      <c r="AE49" s="267"/>
      <c r="AF49" s="267"/>
      <c r="AG49" s="268"/>
      <c r="AH49" s="271"/>
      <c r="AI49" s="272"/>
      <c r="AJ49" s="273"/>
      <c r="AK49" s="271" t="str">
        <f>IF(ISBLANK(AH49),"",AH49+$AD$18)</f>
        <v/>
      </c>
      <c r="AL49" s="272"/>
      <c r="AM49" s="272"/>
      <c r="AN49" s="272"/>
      <c r="AO49" s="272"/>
      <c r="AP49" s="273"/>
      <c r="AQ49" s="271" t="str">
        <f>IFERROR((100*(AK49/$U$18)),"")</f>
        <v/>
      </c>
      <c r="AR49" s="272"/>
      <c r="AS49" s="272"/>
      <c r="AT49" s="272"/>
      <c r="AU49" s="272"/>
      <c r="AV49" s="54"/>
    </row>
    <row r="50" spans="2:48" s="55" customFormat="1" ht="15.95" customHeight="1" x14ac:dyDescent="0.2">
      <c r="B50" s="53"/>
      <c r="C50" s="274">
        <v>43830</v>
      </c>
      <c r="D50" s="275"/>
      <c r="E50" s="276"/>
      <c r="F50" s="275"/>
      <c r="G50" s="275"/>
      <c r="H50" s="275"/>
      <c r="I50" s="275"/>
      <c r="J50" s="277"/>
      <c r="K50" s="275"/>
      <c r="L50" s="275"/>
      <c r="M50" s="276"/>
      <c r="N50" s="277" t="s">
        <v>83</v>
      </c>
      <c r="O50" s="275"/>
      <c r="P50" s="275"/>
      <c r="Q50" s="276"/>
      <c r="R50" s="266"/>
      <c r="S50" s="267"/>
      <c r="T50" s="267"/>
      <c r="U50" s="268"/>
      <c r="V50" s="266"/>
      <c r="W50" s="267"/>
      <c r="X50" s="267"/>
      <c r="Y50" s="268"/>
      <c r="Z50" s="266"/>
      <c r="AA50" s="267"/>
      <c r="AB50" s="267"/>
      <c r="AC50" s="268"/>
      <c r="AD50" s="266"/>
      <c r="AE50" s="267"/>
      <c r="AF50" s="267"/>
      <c r="AG50" s="268"/>
      <c r="AH50" s="271"/>
      <c r="AI50" s="272"/>
      <c r="AJ50" s="273"/>
      <c r="AK50" s="271" t="str">
        <f>IF(ISBLANK(AH50),"",AH50+$AD$18)</f>
        <v/>
      </c>
      <c r="AL50" s="272"/>
      <c r="AM50" s="272"/>
      <c r="AN50" s="272"/>
      <c r="AO50" s="272"/>
      <c r="AP50" s="273"/>
      <c r="AQ50" s="271" t="str">
        <f>IFERROR((100*(AK50/$U$18)),"")</f>
        <v/>
      </c>
      <c r="AR50" s="272"/>
      <c r="AS50" s="272"/>
      <c r="AT50" s="272"/>
      <c r="AU50" s="272"/>
      <c r="AV50" s="54"/>
    </row>
    <row r="51" spans="2:48" s="14" customFormat="1" ht="16.5" customHeight="1" x14ac:dyDescent="0.2">
      <c r="B51" s="12"/>
      <c r="C51" s="260" t="s">
        <v>96</v>
      </c>
      <c r="D51" s="261"/>
      <c r="E51" s="261"/>
      <c r="F51" s="265"/>
      <c r="G51" s="265"/>
      <c r="H51" s="265"/>
      <c r="I51" s="265"/>
      <c r="J51" s="265"/>
      <c r="K51" s="265"/>
      <c r="L51" s="265"/>
      <c r="M51" s="265"/>
      <c r="N51" s="261"/>
      <c r="O51" s="261"/>
      <c r="P51" s="261"/>
      <c r="Q51" s="261"/>
      <c r="R51" s="262" t="s">
        <v>97</v>
      </c>
      <c r="S51" s="262"/>
      <c r="T51" s="262"/>
      <c r="U51" s="265"/>
      <c r="V51" s="265"/>
      <c r="W51" s="265"/>
      <c r="X51" s="265"/>
      <c r="Y51" s="265"/>
      <c r="Z51" s="265"/>
      <c r="AA51" s="265"/>
      <c r="AB51" s="265"/>
      <c r="AC51" s="262"/>
      <c r="AD51" s="262"/>
      <c r="AE51" s="262"/>
      <c r="AF51" s="262"/>
      <c r="AG51" s="262"/>
      <c r="AH51" s="263"/>
      <c r="AI51" s="263"/>
      <c r="AJ51" s="263"/>
      <c r="AK51" s="263"/>
      <c r="AL51" s="263"/>
      <c r="AM51" s="263"/>
      <c r="AN51" s="263"/>
      <c r="AO51" s="263"/>
      <c r="AP51" s="263"/>
      <c r="AQ51" s="263"/>
      <c r="AR51" s="263"/>
      <c r="AS51" s="263"/>
      <c r="AT51" s="263"/>
      <c r="AU51" s="263"/>
      <c r="AV51" s="13"/>
    </row>
    <row r="52" spans="2:48" s="37" customFormat="1" ht="17.100000000000001" customHeight="1" x14ac:dyDescent="0.2">
      <c r="B52" s="32"/>
      <c r="C52" s="49" t="s">
        <v>22</v>
      </c>
      <c r="D52" s="21"/>
      <c r="E52" s="21"/>
      <c r="F52" s="21"/>
      <c r="G52" s="21"/>
      <c r="H52" s="21"/>
      <c r="I52" s="21"/>
      <c r="J52" s="21"/>
      <c r="K52" s="21"/>
      <c r="L52" s="21"/>
      <c r="M52" s="21"/>
      <c r="N52" s="21"/>
      <c r="O52" s="21"/>
      <c r="P52" s="21"/>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3"/>
    </row>
    <row r="53" spans="2:48" s="37" customFormat="1" ht="17.100000000000001" customHeight="1" x14ac:dyDescent="0.2">
      <c r="B53" s="32"/>
      <c r="C53" s="21"/>
      <c r="D53" s="21"/>
      <c r="E53" s="21"/>
      <c r="F53" s="21"/>
      <c r="G53" s="21"/>
      <c r="H53" s="21"/>
      <c r="I53" s="21"/>
      <c r="J53" s="21"/>
      <c r="K53" s="21"/>
      <c r="L53" s="21"/>
      <c r="M53" s="21"/>
      <c r="N53" s="21"/>
      <c r="O53" s="21"/>
      <c r="P53" s="21"/>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3"/>
    </row>
    <row r="54" spans="2:48" s="37" customFormat="1" ht="17.100000000000001" customHeight="1" x14ac:dyDescent="0.2">
      <c r="B54" s="32"/>
      <c r="C54" s="21"/>
      <c r="D54" s="21"/>
      <c r="E54" s="21"/>
      <c r="F54" s="21"/>
      <c r="G54" s="21"/>
      <c r="H54" s="21"/>
      <c r="I54" s="21"/>
      <c r="J54" s="21"/>
      <c r="K54" s="21"/>
      <c r="L54" s="21"/>
      <c r="M54" s="21"/>
      <c r="N54" s="21"/>
      <c r="O54" s="21"/>
      <c r="P54" s="21"/>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3"/>
    </row>
    <row r="55" spans="2:48" s="37" customFormat="1" ht="3" customHeight="1" x14ac:dyDescent="0.2">
      <c r="B55" s="32"/>
      <c r="C55" s="21"/>
      <c r="D55" s="21"/>
      <c r="E55" s="21"/>
      <c r="F55" s="21"/>
      <c r="G55" s="21"/>
      <c r="H55" s="21"/>
      <c r="I55" s="21"/>
      <c r="J55" s="21"/>
      <c r="K55" s="21"/>
      <c r="L55" s="21"/>
      <c r="M55" s="21"/>
      <c r="N55" s="21"/>
      <c r="O55" s="21"/>
      <c r="P55" s="21"/>
      <c r="Q55" s="41"/>
      <c r="R55" s="42"/>
      <c r="S55" s="42"/>
      <c r="T55" s="42"/>
      <c r="U55" s="42"/>
      <c r="V55" s="42"/>
      <c r="W55" s="42"/>
      <c r="X55" s="42"/>
      <c r="Y55" s="42"/>
      <c r="Z55" s="43"/>
      <c r="AA55" s="36"/>
      <c r="AB55" s="36"/>
      <c r="AC55" s="36"/>
      <c r="AD55" s="36"/>
      <c r="AE55" s="36"/>
      <c r="AF55" s="36"/>
      <c r="AG55" s="36"/>
      <c r="AH55" s="36"/>
      <c r="AI55" s="36"/>
      <c r="AJ55" s="36"/>
      <c r="AK55" s="36"/>
      <c r="AL55" s="36"/>
      <c r="AM55" s="36"/>
      <c r="AN55" s="36"/>
      <c r="AO55" s="36"/>
      <c r="AP55" s="36"/>
      <c r="AQ55" s="36"/>
      <c r="AR55" s="36"/>
      <c r="AS55" s="36"/>
      <c r="AT55" s="36"/>
      <c r="AU55" s="36"/>
      <c r="AV55" s="33"/>
    </row>
    <row r="56" spans="2:48" s="37" customFormat="1" ht="15.75" customHeight="1" x14ac:dyDescent="0.2">
      <c r="B56" s="32"/>
      <c r="C56" s="21"/>
      <c r="D56" s="21"/>
      <c r="E56" s="21"/>
      <c r="F56" s="21"/>
      <c r="G56" s="21"/>
      <c r="H56" s="40"/>
      <c r="I56" s="40"/>
      <c r="J56" s="40"/>
      <c r="K56" s="40"/>
      <c r="L56" s="40"/>
      <c r="M56" s="40"/>
      <c r="N56" s="40"/>
      <c r="O56" s="40"/>
      <c r="P56" s="40"/>
      <c r="Q56" s="322" t="s">
        <v>86</v>
      </c>
      <c r="R56" s="322"/>
      <c r="S56" s="322"/>
      <c r="T56" s="322"/>
      <c r="U56" s="323"/>
      <c r="V56" s="325"/>
      <c r="W56" s="326"/>
      <c r="X56" s="326"/>
      <c r="Y56" s="327"/>
      <c r="Z56" s="46"/>
      <c r="AA56" s="36"/>
      <c r="AB56" s="36"/>
      <c r="AC56" s="36"/>
      <c r="AD56" s="36"/>
      <c r="AE56" s="36"/>
      <c r="AF56" s="36"/>
      <c r="AG56" s="36"/>
      <c r="AH56" s="36"/>
      <c r="AI56" s="36"/>
      <c r="AJ56" s="36"/>
      <c r="AK56" s="36"/>
      <c r="AL56" s="36"/>
      <c r="AM56" s="36"/>
      <c r="AN56" s="36"/>
      <c r="AO56" s="36"/>
      <c r="AP56" s="36"/>
      <c r="AQ56" s="36"/>
      <c r="AR56" s="36"/>
      <c r="AS56" s="36"/>
      <c r="AT56" s="36"/>
      <c r="AU56" s="36"/>
      <c r="AV56" s="33"/>
    </row>
    <row r="57" spans="2:48" s="37" customFormat="1" ht="3" customHeight="1" x14ac:dyDescent="0.2">
      <c r="B57" s="32"/>
      <c r="C57" s="21"/>
      <c r="D57" s="21"/>
      <c r="E57" s="21"/>
      <c r="F57" s="21"/>
      <c r="G57" s="21"/>
      <c r="H57" s="40"/>
      <c r="I57" s="40"/>
      <c r="J57" s="40"/>
      <c r="K57" s="40"/>
      <c r="L57" s="40"/>
      <c r="M57" s="40"/>
      <c r="N57" s="40"/>
      <c r="O57" s="40"/>
      <c r="P57" s="40"/>
      <c r="Q57" s="45"/>
      <c r="R57" s="47"/>
      <c r="S57" s="47"/>
      <c r="T57" s="47"/>
      <c r="U57" s="47"/>
      <c r="V57" s="47"/>
      <c r="W57" s="47"/>
      <c r="X57" s="47"/>
      <c r="Y57" s="47"/>
      <c r="Z57" s="44"/>
      <c r="AA57" s="36"/>
      <c r="AB57" s="36"/>
      <c r="AC57" s="36"/>
      <c r="AD57" s="36"/>
      <c r="AE57" s="36"/>
      <c r="AF57" s="36"/>
      <c r="AG57" s="36"/>
      <c r="AH57" s="36"/>
      <c r="AI57" s="36"/>
      <c r="AJ57" s="36"/>
      <c r="AK57" s="36"/>
      <c r="AL57" s="36"/>
      <c r="AM57" s="36"/>
      <c r="AN57" s="36"/>
      <c r="AO57" s="36"/>
      <c r="AP57" s="36"/>
      <c r="AQ57" s="36"/>
      <c r="AR57" s="36"/>
      <c r="AS57" s="36"/>
      <c r="AT57" s="36"/>
      <c r="AU57" s="36"/>
      <c r="AV57" s="33"/>
    </row>
    <row r="58" spans="2:48" s="37" customFormat="1" ht="15.75" customHeight="1" x14ac:dyDescent="0.2">
      <c r="B58" s="32"/>
      <c r="C58" s="21"/>
      <c r="D58" s="21"/>
      <c r="E58" s="21"/>
      <c r="F58" s="21"/>
      <c r="G58" s="21"/>
      <c r="H58" s="40"/>
      <c r="I58" s="40"/>
      <c r="J58" s="40"/>
      <c r="K58" s="40"/>
      <c r="L58" s="40"/>
      <c r="M58" s="40"/>
      <c r="N58" s="40"/>
      <c r="O58" s="40"/>
      <c r="P58" s="40"/>
      <c r="Q58" s="324" t="s">
        <v>20</v>
      </c>
      <c r="R58" s="324"/>
      <c r="S58" s="324"/>
      <c r="T58" s="324"/>
      <c r="U58" s="324" t="s">
        <v>87</v>
      </c>
      <c r="V58" s="324"/>
      <c r="W58" s="324"/>
      <c r="X58" s="324"/>
      <c r="Y58" s="324"/>
      <c r="Z58" s="324"/>
      <c r="AA58" s="36"/>
      <c r="AB58" s="36"/>
      <c r="AC58" s="36"/>
      <c r="AD58" s="40"/>
      <c r="AE58" s="40"/>
      <c r="AF58" s="40"/>
      <c r="AG58" s="40"/>
      <c r="AH58" s="40"/>
      <c r="AI58" s="40"/>
      <c r="AJ58" s="40"/>
      <c r="AK58" s="40"/>
      <c r="AL58" s="40"/>
      <c r="AM58" s="40"/>
      <c r="AN58" s="40"/>
      <c r="AO58" s="40"/>
      <c r="AP58" s="40"/>
      <c r="AQ58" s="40"/>
      <c r="AR58" s="40"/>
      <c r="AS58" s="40"/>
      <c r="AT58" s="40"/>
      <c r="AU58" s="40"/>
      <c r="AV58" s="33"/>
    </row>
    <row r="59" spans="2:48" s="37" customFormat="1" ht="15.75" customHeight="1" x14ac:dyDescent="0.2">
      <c r="B59" s="32"/>
      <c r="C59" s="21"/>
      <c r="D59" s="21"/>
      <c r="E59" s="21"/>
      <c r="F59" s="21"/>
      <c r="G59" s="21"/>
      <c r="H59" s="21"/>
      <c r="I59" s="21"/>
      <c r="J59" s="21"/>
      <c r="K59" s="21"/>
      <c r="L59" s="21"/>
      <c r="M59" s="21"/>
      <c r="N59" s="21"/>
      <c r="O59" s="21"/>
      <c r="P59" s="21"/>
      <c r="Q59" s="330">
        <v>1</v>
      </c>
      <c r="R59" s="330"/>
      <c r="S59" s="330"/>
      <c r="T59" s="330"/>
      <c r="U59" s="331">
        <f>IFERROR((AVERAGE(AQ26:AU30)),"")</f>
        <v>92.438888888888911</v>
      </c>
      <c r="V59" s="330"/>
      <c r="W59" s="330"/>
      <c r="X59" s="330"/>
      <c r="Y59" s="330"/>
      <c r="Z59" s="330"/>
      <c r="AA59" s="36"/>
      <c r="AB59" s="36"/>
      <c r="AC59" s="36"/>
      <c r="AD59" s="328" t="s">
        <v>18</v>
      </c>
      <c r="AE59" s="328"/>
      <c r="AF59" s="328"/>
      <c r="AG59" s="328"/>
      <c r="AH59" s="329"/>
      <c r="AI59" s="329"/>
      <c r="AJ59" s="329"/>
      <c r="AK59" s="329"/>
      <c r="AL59" s="329"/>
      <c r="AM59" s="329"/>
      <c r="AN59" s="329"/>
      <c r="AO59" s="329"/>
      <c r="AP59" s="329"/>
      <c r="AQ59" s="329"/>
      <c r="AR59" s="329"/>
      <c r="AS59" s="329"/>
      <c r="AT59" s="329"/>
      <c r="AU59" s="329"/>
      <c r="AV59" s="33"/>
    </row>
    <row r="60" spans="2:48" s="34" customFormat="1" ht="15.75" customHeight="1" x14ac:dyDescent="0.2">
      <c r="B60" s="32"/>
      <c r="C60" s="21"/>
      <c r="D60" s="21"/>
      <c r="E60" s="21"/>
      <c r="F60" s="21"/>
      <c r="G60" s="21"/>
      <c r="H60" s="21"/>
      <c r="I60" s="21"/>
      <c r="J60" s="21"/>
      <c r="K60" s="21"/>
      <c r="L60" s="21"/>
      <c r="M60" s="21"/>
      <c r="N60" s="21"/>
      <c r="O60" s="21"/>
      <c r="P60" s="21"/>
      <c r="Q60" s="330">
        <v>2</v>
      </c>
      <c r="R60" s="330"/>
      <c r="S60" s="330"/>
      <c r="T60" s="330"/>
      <c r="U60" s="331">
        <f>IFERROR((AVERAGE(AQ36:AU40)),"")</f>
        <v>91.441666666666663</v>
      </c>
      <c r="V60" s="330"/>
      <c r="W60" s="330"/>
      <c r="X60" s="330"/>
      <c r="Y60" s="330"/>
      <c r="Z60" s="330"/>
      <c r="AA60" s="36"/>
      <c r="AB60" s="36"/>
      <c r="AC60" s="36"/>
      <c r="AD60" s="48"/>
      <c r="AE60" s="48"/>
      <c r="AF60" s="48"/>
      <c r="AG60" s="48"/>
      <c r="AH60" s="48"/>
      <c r="AI60" s="48"/>
      <c r="AJ60" s="48"/>
      <c r="AK60" s="48"/>
      <c r="AL60" s="48"/>
      <c r="AM60" s="48"/>
      <c r="AN60" s="48"/>
      <c r="AO60" s="48"/>
      <c r="AP60" s="48"/>
      <c r="AQ60" s="48"/>
      <c r="AR60" s="48"/>
      <c r="AS60" s="48"/>
      <c r="AT60" s="48"/>
      <c r="AU60" s="48"/>
      <c r="AV60" s="33"/>
    </row>
    <row r="61" spans="2:48" s="34" customFormat="1" ht="15.75" customHeight="1" x14ac:dyDescent="0.2">
      <c r="B61" s="32"/>
      <c r="C61" s="21"/>
      <c r="D61" s="21"/>
      <c r="E61" s="21"/>
      <c r="F61" s="21"/>
      <c r="G61" s="21"/>
      <c r="H61" s="21"/>
      <c r="I61" s="21"/>
      <c r="J61" s="21"/>
      <c r="K61" s="21"/>
      <c r="L61" s="21"/>
      <c r="M61" s="21"/>
      <c r="N61" s="21"/>
      <c r="O61" s="21"/>
      <c r="P61" s="21"/>
      <c r="Q61" s="330"/>
      <c r="R61" s="330"/>
      <c r="S61" s="330"/>
      <c r="T61" s="330"/>
      <c r="U61" s="331" t="str">
        <f>IFERROR((AVERAGE(AQ46:AU50)),"")</f>
        <v/>
      </c>
      <c r="V61" s="330"/>
      <c r="W61" s="330"/>
      <c r="X61" s="330"/>
      <c r="Y61" s="330"/>
      <c r="Z61" s="330"/>
      <c r="AA61" s="36"/>
      <c r="AB61" s="36"/>
      <c r="AC61" s="36"/>
      <c r="AD61" s="328" t="s">
        <v>19</v>
      </c>
      <c r="AE61" s="328"/>
      <c r="AF61" s="328"/>
      <c r="AG61" s="328"/>
      <c r="AH61" s="329" t="s">
        <v>41</v>
      </c>
      <c r="AI61" s="329"/>
      <c r="AJ61" s="329"/>
      <c r="AK61" s="329"/>
      <c r="AL61" s="329"/>
      <c r="AM61" s="329"/>
      <c r="AN61" s="329"/>
      <c r="AO61" s="329"/>
      <c r="AP61" s="329"/>
      <c r="AQ61" s="329"/>
      <c r="AR61" s="329"/>
      <c r="AS61" s="329"/>
      <c r="AT61" s="329"/>
      <c r="AU61" s="329"/>
      <c r="AV61" s="33"/>
    </row>
    <row r="62" spans="2:48" s="34" customFormat="1" ht="17.100000000000001" customHeight="1" x14ac:dyDescent="0.2">
      <c r="B62" s="32"/>
      <c r="C62" s="35"/>
      <c r="D62" s="35"/>
      <c r="E62" s="35"/>
      <c r="F62" s="35"/>
      <c r="G62" s="35"/>
      <c r="H62" s="35"/>
      <c r="I62" s="35"/>
      <c r="J62" s="35"/>
      <c r="K62" s="35"/>
      <c r="L62" s="35"/>
      <c r="M62" s="38"/>
      <c r="N62" s="38"/>
      <c r="O62" s="38"/>
      <c r="P62" s="38"/>
      <c r="Q62" s="36"/>
      <c r="R62" s="36"/>
      <c r="S62" s="36"/>
      <c r="T62" s="36"/>
      <c r="U62" s="36"/>
      <c r="V62" s="36"/>
      <c r="W62" s="36"/>
      <c r="X62" s="36"/>
      <c r="Y62" s="36"/>
      <c r="Z62" s="36"/>
      <c r="AA62" s="36"/>
      <c r="AB62" s="36"/>
      <c r="AC62" s="36"/>
      <c r="AD62" s="18"/>
      <c r="AE62" s="18"/>
      <c r="AF62" s="18"/>
      <c r="AG62" s="18"/>
      <c r="AH62" s="36"/>
      <c r="AI62" s="36"/>
      <c r="AJ62" s="36"/>
      <c r="AK62" s="36"/>
      <c r="AL62" s="36"/>
      <c r="AM62" s="36"/>
      <c r="AN62" s="36"/>
      <c r="AO62" s="36"/>
      <c r="AP62" s="36"/>
      <c r="AQ62" s="36"/>
      <c r="AR62" s="36"/>
      <c r="AS62" s="36"/>
      <c r="AT62" s="36"/>
      <c r="AU62" s="36"/>
      <c r="AV62" s="33"/>
    </row>
    <row r="63" spans="2:48" ht="0.95" customHeight="1" x14ac:dyDescent="0.2">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7"/>
    </row>
    <row r="64" spans="2:48" x14ac:dyDescent="0.2"/>
  </sheetData>
  <sheetProtection password="CC73" sheet="1" objects="1" scenarios="1"/>
  <mergeCells count="308">
    <mergeCell ref="AL9:AN9"/>
    <mergeCell ref="AO9:AU9"/>
    <mergeCell ref="F9:M9"/>
    <mergeCell ref="C9:E9"/>
    <mergeCell ref="C3:AU3"/>
    <mergeCell ref="C4:AU4"/>
    <mergeCell ref="C5:AU5"/>
    <mergeCell ref="C6:AU6"/>
    <mergeCell ref="C7:AU7"/>
    <mergeCell ref="C8:AU8"/>
    <mergeCell ref="AD61:AG61"/>
    <mergeCell ref="Q61:T61"/>
    <mergeCell ref="U61:Z61"/>
    <mergeCell ref="U58:Z58"/>
    <mergeCell ref="C13:F13"/>
    <mergeCell ref="G13:X13"/>
    <mergeCell ref="C43:E43"/>
    <mergeCell ref="AD18:AL18"/>
    <mergeCell ref="U32:W32"/>
    <mergeCell ref="X32:Z32"/>
    <mergeCell ref="AH61:AU61"/>
    <mergeCell ref="Q59:T59"/>
    <mergeCell ref="Q60:T60"/>
    <mergeCell ref="U59:Z59"/>
    <mergeCell ref="U60:Z60"/>
    <mergeCell ref="C20:AU20"/>
    <mergeCell ref="N23:Q23"/>
    <mergeCell ref="R23:U23"/>
    <mergeCell ref="V23:Y23"/>
    <mergeCell ref="Z23:AC23"/>
    <mergeCell ref="R27:U27"/>
    <mergeCell ref="V27:Y27"/>
    <mergeCell ref="Z27:AC27"/>
    <mergeCell ref="AQ26:AU26"/>
    <mergeCell ref="C10:F10"/>
    <mergeCell ref="Q56:U56"/>
    <mergeCell ref="Q58:T58"/>
    <mergeCell ref="V56:Y56"/>
    <mergeCell ref="AD59:AG59"/>
    <mergeCell ref="AL12:AN12"/>
    <mergeCell ref="G10:M10"/>
    <mergeCell ref="C42:AU42"/>
    <mergeCell ref="AM10:AN10"/>
    <mergeCell ref="AH59:AU59"/>
    <mergeCell ref="AO10:AU10"/>
    <mergeCell ref="O10:AI10"/>
    <mergeCell ref="F11:M11"/>
    <mergeCell ref="C12:J12"/>
    <mergeCell ref="AC12:AJ12"/>
    <mergeCell ref="C11:E11"/>
    <mergeCell ref="C25:E25"/>
    <mergeCell ref="F25:I25"/>
    <mergeCell ref="J25:M25"/>
    <mergeCell ref="C23:E23"/>
    <mergeCell ref="U18:AC18"/>
    <mergeCell ref="F23:I23"/>
    <mergeCell ref="C18:K18"/>
    <mergeCell ref="L18:T18"/>
    <mergeCell ref="F21:H21"/>
    <mergeCell ref="Z12:AB12"/>
    <mergeCell ref="K12:X12"/>
    <mergeCell ref="J23:M23"/>
    <mergeCell ref="AG21:AI21"/>
    <mergeCell ref="AJ21:AL21"/>
    <mergeCell ref="AM21:AO21"/>
    <mergeCell ref="AP21:AR21"/>
    <mergeCell ref="Z25:AC25"/>
    <mergeCell ref="AD23:AG23"/>
    <mergeCell ref="AH23:AJ23"/>
    <mergeCell ref="R25:U25"/>
    <mergeCell ref="V25:Y25"/>
    <mergeCell ref="AM18:AU18"/>
    <mergeCell ref="X21:Z21"/>
    <mergeCell ref="AA21:AC21"/>
    <mergeCell ref="AD21:AF21"/>
    <mergeCell ref="I21:K21"/>
    <mergeCell ref="L21:N21"/>
    <mergeCell ref="O21:Q21"/>
    <mergeCell ref="R21:T21"/>
    <mergeCell ref="AD16:AL16"/>
    <mergeCell ref="AM16:AU16"/>
    <mergeCell ref="AD17:AL17"/>
    <mergeCell ref="R32:T32"/>
    <mergeCell ref="AO11:AU11"/>
    <mergeCell ref="AJ11:AN11"/>
    <mergeCell ref="AO12:AU12"/>
    <mergeCell ref="Z13:AC13"/>
    <mergeCell ref="AD13:AU13"/>
    <mergeCell ref="AP32:AR32"/>
    <mergeCell ref="N26:Q26"/>
    <mergeCell ref="N25:Q25"/>
    <mergeCell ref="V26:Y26"/>
    <mergeCell ref="AK26:AP26"/>
    <mergeCell ref="R28:U28"/>
    <mergeCell ref="V28:Y28"/>
    <mergeCell ref="AD26:AG26"/>
    <mergeCell ref="Z26:AC26"/>
    <mergeCell ref="AK27:AP27"/>
    <mergeCell ref="AQ27:AU27"/>
    <mergeCell ref="AK28:AP28"/>
    <mergeCell ref="AH26:AJ26"/>
    <mergeCell ref="AS21:AU21"/>
    <mergeCell ref="C26:E26"/>
    <mergeCell ref="J26:M26"/>
    <mergeCell ref="C32:E32"/>
    <mergeCell ref="F38:I38"/>
    <mergeCell ref="J38:M38"/>
    <mergeCell ref="C28:E28"/>
    <mergeCell ref="F28:I28"/>
    <mergeCell ref="J28:M28"/>
    <mergeCell ref="N28:Q28"/>
    <mergeCell ref="F26:I26"/>
    <mergeCell ref="F32:H32"/>
    <mergeCell ref="I32:K32"/>
    <mergeCell ref="L32:N32"/>
    <mergeCell ref="O32:Q32"/>
    <mergeCell ref="C39:E39"/>
    <mergeCell ref="AQ39:AU39"/>
    <mergeCell ref="N38:Q38"/>
    <mergeCell ref="R26:U26"/>
    <mergeCell ref="C31:AU31"/>
    <mergeCell ref="AQ38:AU38"/>
    <mergeCell ref="C37:E37"/>
    <mergeCell ref="F37:I37"/>
    <mergeCell ref="J37:M37"/>
    <mergeCell ref="C38:E38"/>
    <mergeCell ref="N37:Q37"/>
    <mergeCell ref="R37:U37"/>
    <mergeCell ref="V37:Y37"/>
    <mergeCell ref="Z37:AC37"/>
    <mergeCell ref="AK37:AP37"/>
    <mergeCell ref="AK39:AP39"/>
    <mergeCell ref="R38:U38"/>
    <mergeCell ref="V38:Y38"/>
    <mergeCell ref="Z38:AC38"/>
    <mergeCell ref="AH39:AJ39"/>
    <mergeCell ref="C27:E27"/>
    <mergeCell ref="F27:I27"/>
    <mergeCell ref="J27:M27"/>
    <mergeCell ref="N27:Q27"/>
    <mergeCell ref="AQ37:AU37"/>
    <mergeCell ref="U43:W43"/>
    <mergeCell ref="X43:Z43"/>
    <mergeCell ref="AA43:AC43"/>
    <mergeCell ref="AD39:AG39"/>
    <mergeCell ref="R39:U39"/>
    <mergeCell ref="V39:Y39"/>
    <mergeCell ref="Z39:AC39"/>
    <mergeCell ref="R43:T43"/>
    <mergeCell ref="AK38:AP38"/>
    <mergeCell ref="AD37:AG37"/>
    <mergeCell ref="AH37:AJ37"/>
    <mergeCell ref="AD38:AG38"/>
    <mergeCell ref="AH38:AJ38"/>
    <mergeCell ref="AM43:AO43"/>
    <mergeCell ref="AQ36:AU36"/>
    <mergeCell ref="AD35:AG35"/>
    <mergeCell ref="AH35:AJ35"/>
    <mergeCell ref="Z35:AC35"/>
    <mergeCell ref="AA32:AC32"/>
    <mergeCell ref="C35:E35"/>
    <mergeCell ref="F35:I35"/>
    <mergeCell ref="J35:M35"/>
    <mergeCell ref="N35:Q35"/>
    <mergeCell ref="R35:U35"/>
    <mergeCell ref="C36:E36"/>
    <mergeCell ref="F36:I36"/>
    <mergeCell ref="J36:M36"/>
    <mergeCell ref="N36:Q36"/>
    <mergeCell ref="R36:U36"/>
    <mergeCell ref="V35:Y35"/>
    <mergeCell ref="AQ35:AU35"/>
    <mergeCell ref="Z36:AC36"/>
    <mergeCell ref="AK35:AP35"/>
    <mergeCell ref="AD36:AG36"/>
    <mergeCell ref="AH36:AJ36"/>
    <mergeCell ref="V36:Y36"/>
    <mergeCell ref="AK36:AP36"/>
    <mergeCell ref="AS32:AU32"/>
    <mergeCell ref="F39:I39"/>
    <mergeCell ref="J39:M39"/>
    <mergeCell ref="N39:Q39"/>
    <mergeCell ref="F40:M40"/>
    <mergeCell ref="U40:AB40"/>
    <mergeCell ref="AP43:AR43"/>
    <mergeCell ref="F43:H43"/>
    <mergeCell ref="I43:K43"/>
    <mergeCell ref="V46:Y46"/>
    <mergeCell ref="F45:I45"/>
    <mergeCell ref="J45:M45"/>
    <mergeCell ref="N45:Q45"/>
    <mergeCell ref="R45:U45"/>
    <mergeCell ref="AQ45:AU45"/>
    <mergeCell ref="Z45:AC45"/>
    <mergeCell ref="AK45:AP45"/>
    <mergeCell ref="V45:Y45"/>
    <mergeCell ref="L43:N43"/>
    <mergeCell ref="O43:Q43"/>
    <mergeCell ref="AG43:AI43"/>
    <mergeCell ref="AJ43:AL43"/>
    <mergeCell ref="AD43:AF43"/>
    <mergeCell ref="C45:E45"/>
    <mergeCell ref="Z46:AC46"/>
    <mergeCell ref="AK46:AP46"/>
    <mergeCell ref="AQ46:AU46"/>
    <mergeCell ref="AS43:AU43"/>
    <mergeCell ref="C48:E48"/>
    <mergeCell ref="F48:I48"/>
    <mergeCell ref="J48:M48"/>
    <mergeCell ref="N48:Q48"/>
    <mergeCell ref="R48:U48"/>
    <mergeCell ref="V48:Y48"/>
    <mergeCell ref="AK48:AP48"/>
    <mergeCell ref="C46:E46"/>
    <mergeCell ref="F46:I46"/>
    <mergeCell ref="J46:M46"/>
    <mergeCell ref="N46:Q46"/>
    <mergeCell ref="R46:U46"/>
    <mergeCell ref="C47:E47"/>
    <mergeCell ref="F47:I47"/>
    <mergeCell ref="J47:M47"/>
    <mergeCell ref="N47:Q47"/>
    <mergeCell ref="R47:U47"/>
    <mergeCell ref="V47:Y47"/>
    <mergeCell ref="Z47:AC47"/>
    <mergeCell ref="AK47:AP47"/>
    <mergeCell ref="AQ47:AU47"/>
    <mergeCell ref="C50:E50"/>
    <mergeCell ref="F50:I50"/>
    <mergeCell ref="J50:M50"/>
    <mergeCell ref="N50:Q50"/>
    <mergeCell ref="R50:U50"/>
    <mergeCell ref="U21:W21"/>
    <mergeCell ref="C16:K17"/>
    <mergeCell ref="L16:T17"/>
    <mergeCell ref="U16:AC16"/>
    <mergeCell ref="U17:AC17"/>
    <mergeCell ref="R24:U24"/>
    <mergeCell ref="C34:E34"/>
    <mergeCell ref="F34:I34"/>
    <mergeCell ref="J34:M34"/>
    <mergeCell ref="N34:Q34"/>
    <mergeCell ref="R34:U34"/>
    <mergeCell ref="V34:Y34"/>
    <mergeCell ref="Z34:AC34"/>
    <mergeCell ref="C49:E49"/>
    <mergeCell ref="F49:I49"/>
    <mergeCell ref="J49:M49"/>
    <mergeCell ref="N49:Q49"/>
    <mergeCell ref="Z48:AC48"/>
    <mergeCell ref="R49:U49"/>
    <mergeCell ref="AM17:AU17"/>
    <mergeCell ref="C21:E21"/>
    <mergeCell ref="AQ50:AU50"/>
    <mergeCell ref="AQ49:AU49"/>
    <mergeCell ref="AD49:AG49"/>
    <mergeCell ref="AH49:AJ49"/>
    <mergeCell ref="AD50:AG50"/>
    <mergeCell ref="AH50:AJ50"/>
    <mergeCell ref="AK50:AP50"/>
    <mergeCell ref="V24:Y24"/>
    <mergeCell ref="Z24:AC24"/>
    <mergeCell ref="AD24:AG24"/>
    <mergeCell ref="AH24:AJ24"/>
    <mergeCell ref="AK24:AP24"/>
    <mergeCell ref="AQ24:AU24"/>
    <mergeCell ref="F29:M29"/>
    <mergeCell ref="U29:AB29"/>
    <mergeCell ref="Z28:AC28"/>
    <mergeCell ref="AK23:AP23"/>
    <mergeCell ref="AQ23:AU23"/>
    <mergeCell ref="C24:E24"/>
    <mergeCell ref="F24:I24"/>
    <mergeCell ref="J24:M24"/>
    <mergeCell ref="N24:Q24"/>
    <mergeCell ref="AK25:AP25"/>
    <mergeCell ref="AQ25:AU25"/>
    <mergeCell ref="AD27:AG27"/>
    <mergeCell ref="AH27:AJ27"/>
    <mergeCell ref="AD28:AG28"/>
    <mergeCell ref="AH28:AJ28"/>
    <mergeCell ref="AQ28:AU28"/>
    <mergeCell ref="AD25:AG25"/>
    <mergeCell ref="AH25:AJ25"/>
    <mergeCell ref="AD34:AG34"/>
    <mergeCell ref="AH34:AJ34"/>
    <mergeCell ref="AK34:AP34"/>
    <mergeCell ref="AQ34:AU34"/>
    <mergeCell ref="AD32:AF32"/>
    <mergeCell ref="AG32:AI32"/>
    <mergeCell ref="AJ32:AL32"/>
    <mergeCell ref="AM32:AO32"/>
    <mergeCell ref="F51:M51"/>
    <mergeCell ref="U51:AB51"/>
    <mergeCell ref="AD45:AG45"/>
    <mergeCell ref="AH45:AJ45"/>
    <mergeCell ref="AD46:AG46"/>
    <mergeCell ref="AH46:AJ46"/>
    <mergeCell ref="AD47:AG47"/>
    <mergeCell ref="AH47:AJ47"/>
    <mergeCell ref="V50:Y50"/>
    <mergeCell ref="Z50:AC50"/>
    <mergeCell ref="Z49:AC49"/>
    <mergeCell ref="AK49:AP49"/>
    <mergeCell ref="V49:Y49"/>
    <mergeCell ref="AQ48:AU48"/>
    <mergeCell ref="AD48:AG48"/>
    <mergeCell ref="AH48:AJ48"/>
  </mergeCells>
  <phoneticPr fontId="0" type="noConversion"/>
  <dataValidations disablePrompts="1" xWindow="702" yWindow="374" count="1">
    <dataValidation allowBlank="1" showInputMessage="1" showErrorMessage="1" promptTitle="Date Format" prompt="DD-MMM-YY" sqref="AO10"/>
  </dataValidations>
  <printOptions horizontalCentered="1"/>
  <pageMargins left="0" right="0" top="0" bottom="0" header="0" footer="0"/>
  <pageSetup scale="81" orientation="portrait" r:id="rId1"/>
  <headerFooter alignWithMargins="0"/>
  <ignoredErrors>
    <ignoredError sqref="U61:Z61 R59:Z59 R60:Z6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0"/>
  <sheetViews>
    <sheetView zoomScale="60" zoomScaleNormal="60" workbookViewId="0">
      <selection activeCell="G10" sqref="G10:M10"/>
    </sheetView>
  </sheetViews>
  <sheetFormatPr defaultColWidth="0" defaultRowHeight="20.25" customHeight="1" zeroHeight="1" x14ac:dyDescent="0.2"/>
  <cols>
    <col min="1" max="1" width="9.140625" style="152" customWidth="1"/>
    <col min="2" max="2" width="9.28515625" style="152" customWidth="1"/>
    <col min="3" max="6" width="6" style="152" customWidth="1"/>
    <col min="7" max="54" width="6" customWidth="1"/>
    <col min="55" max="56" width="5" customWidth="1"/>
  </cols>
  <sheetData>
    <row r="1" spans="1:56" ht="18" customHeight="1" x14ac:dyDescent="0.2">
      <c r="A1" s="140"/>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1"/>
    </row>
    <row r="2" spans="1:56" ht="118.5" customHeight="1" x14ac:dyDescent="0.2">
      <c r="A2" s="140"/>
      <c r="B2" s="187"/>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187"/>
      <c r="BD2" s="151"/>
    </row>
    <row r="3" spans="1:56" ht="20.25" customHeight="1" x14ac:dyDescent="0.3">
      <c r="A3" s="141"/>
      <c r="B3" s="188"/>
      <c r="C3" s="337" t="s">
        <v>0</v>
      </c>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189"/>
      <c r="BD3" s="151"/>
    </row>
    <row r="4" spans="1:56" ht="20.25" customHeight="1" x14ac:dyDescent="0.3">
      <c r="A4" s="141"/>
      <c r="B4" s="188"/>
      <c r="C4" s="337" t="s">
        <v>1</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189"/>
      <c r="BD4" s="151"/>
    </row>
    <row r="5" spans="1:56" ht="20.25" customHeight="1" x14ac:dyDescent="0.25">
      <c r="A5" s="141"/>
      <c r="B5" s="188"/>
      <c r="C5" s="338" t="s">
        <v>2</v>
      </c>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189"/>
      <c r="BD5" s="151"/>
    </row>
    <row r="6" spans="1:56" ht="20.25" customHeight="1" x14ac:dyDescent="0.2">
      <c r="A6" s="141"/>
      <c r="B6" s="188"/>
      <c r="C6" s="339" t="s">
        <v>3</v>
      </c>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189"/>
      <c r="BD6" s="151"/>
    </row>
    <row r="7" spans="1:56" ht="20.25" customHeight="1" x14ac:dyDescent="0.2">
      <c r="A7" s="141"/>
      <c r="B7" s="188"/>
      <c r="C7" s="339" t="s">
        <v>4</v>
      </c>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188"/>
      <c r="BD7" s="151"/>
    </row>
    <row r="8" spans="1:56" ht="20.25" customHeight="1" x14ac:dyDescent="0.2">
      <c r="A8" s="141"/>
      <c r="B8" s="188"/>
      <c r="C8" s="190"/>
      <c r="D8" s="190"/>
      <c r="E8" s="190"/>
      <c r="F8" s="190"/>
      <c r="G8" s="190"/>
      <c r="H8" s="190"/>
      <c r="I8" s="190"/>
      <c r="J8" s="190"/>
      <c r="K8" s="190"/>
      <c r="L8" s="190"/>
      <c r="M8" s="190"/>
      <c r="N8" s="190"/>
      <c r="O8" s="346" t="s">
        <v>88</v>
      </c>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190"/>
      <c r="AR8" s="190"/>
      <c r="AS8" s="190"/>
      <c r="AT8" s="190"/>
      <c r="AU8" s="190"/>
      <c r="AV8" s="190"/>
      <c r="AW8" s="190"/>
      <c r="AX8" s="190"/>
      <c r="AY8" s="190"/>
      <c r="AZ8" s="190"/>
      <c r="BA8" s="190"/>
      <c r="BB8" s="190"/>
      <c r="BC8" s="188"/>
      <c r="BD8" s="151"/>
    </row>
    <row r="9" spans="1:56" ht="20.25" customHeight="1" x14ac:dyDescent="0.2">
      <c r="A9" s="142"/>
      <c r="B9" s="191"/>
      <c r="C9" s="347"/>
      <c r="D9" s="347"/>
      <c r="E9" s="347"/>
      <c r="F9" s="192"/>
      <c r="G9" s="348"/>
      <c r="H9" s="348"/>
      <c r="I9" s="348"/>
      <c r="J9" s="348"/>
      <c r="K9" s="348"/>
      <c r="L9" s="348"/>
      <c r="M9" s="348"/>
      <c r="N9" s="192"/>
      <c r="O9" s="193"/>
      <c r="P9" s="193"/>
      <c r="Q9" s="193"/>
      <c r="R9" s="193"/>
      <c r="S9" s="193"/>
      <c r="T9" s="193"/>
      <c r="U9" s="193"/>
      <c r="V9" s="193"/>
      <c r="W9" s="193"/>
      <c r="X9" s="193"/>
      <c r="Y9" s="193"/>
      <c r="Z9" s="193"/>
      <c r="AA9" s="193"/>
      <c r="AB9" s="193"/>
      <c r="AC9" s="193"/>
      <c r="AD9" s="193"/>
      <c r="AE9" s="193"/>
      <c r="AF9" s="193"/>
      <c r="AG9" s="193"/>
      <c r="AH9" s="193"/>
      <c r="AI9" s="193"/>
      <c r="AJ9" s="194"/>
      <c r="AK9" s="194"/>
      <c r="AL9" s="340"/>
      <c r="AM9" s="340"/>
      <c r="AN9" s="340"/>
      <c r="AO9" s="195"/>
      <c r="AP9" s="344"/>
      <c r="AQ9" s="344"/>
      <c r="AR9" s="344"/>
      <c r="AS9" s="344"/>
      <c r="AT9" s="344"/>
      <c r="AU9" s="344"/>
      <c r="AV9" s="344"/>
      <c r="AW9" s="191"/>
      <c r="AX9" s="191"/>
      <c r="AY9" s="191"/>
      <c r="AZ9" s="191"/>
      <c r="BA9" s="191"/>
      <c r="BB9" s="191"/>
      <c r="BC9" s="191"/>
      <c r="BD9" s="151"/>
    </row>
    <row r="10" spans="1:56" ht="21.75" customHeight="1" x14ac:dyDescent="0.2">
      <c r="A10" s="142"/>
      <c r="B10" s="191"/>
      <c r="C10" s="345" t="s">
        <v>38</v>
      </c>
      <c r="D10" s="345"/>
      <c r="E10" s="345"/>
      <c r="F10" s="192"/>
      <c r="G10" s="342"/>
      <c r="H10" s="342"/>
      <c r="I10" s="342"/>
      <c r="J10" s="342"/>
      <c r="K10" s="342"/>
      <c r="L10" s="342"/>
      <c r="M10" s="342"/>
      <c r="N10" s="192"/>
      <c r="O10" s="191"/>
      <c r="P10" s="196"/>
      <c r="Q10" s="196"/>
      <c r="R10" s="196"/>
      <c r="S10" s="196"/>
      <c r="T10" s="196"/>
      <c r="U10" s="196"/>
      <c r="V10" s="196"/>
      <c r="W10" s="196"/>
      <c r="X10" s="196"/>
      <c r="Y10" s="196"/>
      <c r="Z10" s="196"/>
      <c r="AA10" s="196"/>
      <c r="AB10" s="196"/>
      <c r="AC10" s="196"/>
      <c r="AD10" s="196"/>
      <c r="AE10" s="196"/>
      <c r="AF10" s="196"/>
      <c r="AG10" s="196"/>
      <c r="AH10" s="196"/>
      <c r="AI10" s="196"/>
      <c r="AJ10" s="194"/>
      <c r="AK10" s="194"/>
      <c r="AL10" s="194"/>
      <c r="AM10" s="340"/>
      <c r="AN10" s="340"/>
      <c r="AO10" s="195"/>
      <c r="AP10" s="344"/>
      <c r="AQ10" s="344"/>
      <c r="AR10" s="344"/>
      <c r="AS10" s="344"/>
      <c r="AT10" s="344"/>
      <c r="AU10" s="344"/>
      <c r="AV10" s="344"/>
      <c r="AW10" s="191"/>
      <c r="AX10" s="191"/>
      <c r="AY10" s="191"/>
      <c r="AZ10" s="191"/>
      <c r="BA10" s="191"/>
      <c r="BB10" s="191"/>
      <c r="BC10" s="191"/>
      <c r="BD10" s="151"/>
    </row>
    <row r="11" spans="1:56" ht="21.75" customHeight="1" x14ac:dyDescent="0.2">
      <c r="A11" s="142"/>
      <c r="B11" s="191"/>
      <c r="C11" s="345" t="s">
        <v>9</v>
      </c>
      <c r="D11" s="345"/>
      <c r="E11" s="345"/>
      <c r="F11" s="192"/>
      <c r="G11" s="341"/>
      <c r="H11" s="341"/>
      <c r="I11" s="341"/>
      <c r="J11" s="341"/>
      <c r="K11" s="341"/>
      <c r="L11" s="341"/>
      <c r="M11" s="341"/>
      <c r="N11" s="192"/>
      <c r="O11" s="345" t="s">
        <v>37</v>
      </c>
      <c r="P11" s="345"/>
      <c r="Q11" s="345"/>
      <c r="R11" s="342"/>
      <c r="S11" s="342"/>
      <c r="T11" s="342"/>
      <c r="U11" s="342"/>
      <c r="V11" s="342"/>
      <c r="W11" s="342"/>
      <c r="X11" s="342"/>
      <c r="Y11" s="197"/>
      <c r="Z11" s="197"/>
      <c r="AA11" s="197"/>
      <c r="AB11" s="197"/>
      <c r="AC11" s="197"/>
      <c r="AD11" s="197"/>
      <c r="AE11" s="192"/>
      <c r="AF11" s="198" t="s">
        <v>13</v>
      </c>
      <c r="AG11" s="199"/>
      <c r="AH11" s="199"/>
      <c r="AI11" s="343"/>
      <c r="AJ11" s="343"/>
      <c r="AK11" s="343"/>
      <c r="AL11" s="343"/>
      <c r="AM11" s="343"/>
      <c r="AN11" s="343"/>
      <c r="AO11" s="343"/>
      <c r="AP11" s="343"/>
      <c r="AQ11" s="343"/>
      <c r="AR11" s="191"/>
      <c r="AS11" s="192"/>
      <c r="AT11" s="200"/>
      <c r="AU11" s="200"/>
      <c r="AV11" s="350"/>
      <c r="AW11" s="350"/>
      <c r="AX11" s="350"/>
      <c r="AY11" s="350"/>
      <c r="AZ11" s="350"/>
      <c r="BA11" s="350"/>
      <c r="BB11" s="350"/>
      <c r="BC11" s="191"/>
      <c r="BD11" s="151"/>
    </row>
    <row r="12" spans="1:56" ht="21.75" customHeight="1" x14ac:dyDescent="0.2">
      <c r="A12" s="143"/>
      <c r="B12" s="201"/>
      <c r="C12" s="345" t="s">
        <v>8</v>
      </c>
      <c r="D12" s="345"/>
      <c r="E12" s="345"/>
      <c r="F12" s="345"/>
      <c r="G12" s="345"/>
      <c r="H12" s="342"/>
      <c r="I12" s="342"/>
      <c r="J12" s="342"/>
      <c r="K12" s="342"/>
      <c r="L12" s="342"/>
      <c r="M12" s="342"/>
      <c r="N12" s="342"/>
      <c r="O12" s="342"/>
      <c r="P12" s="342"/>
      <c r="Q12" s="342"/>
      <c r="R12" s="342"/>
      <c r="S12" s="342"/>
      <c r="T12" s="342"/>
      <c r="U12" s="342"/>
      <c r="V12" s="342"/>
      <c r="W12" s="342"/>
      <c r="X12" s="342"/>
      <c r="Y12" s="197"/>
      <c r="Z12" s="197"/>
      <c r="AA12" s="197"/>
      <c r="AB12" s="197"/>
      <c r="AC12" s="197"/>
      <c r="AD12" s="197"/>
      <c r="AE12" s="192"/>
      <c r="AF12" s="351" t="s">
        <v>5</v>
      </c>
      <c r="AG12" s="351"/>
      <c r="AH12" s="351"/>
      <c r="AI12" s="352"/>
      <c r="AJ12" s="352"/>
      <c r="AK12" s="352"/>
      <c r="AL12" s="352"/>
      <c r="AM12" s="352"/>
      <c r="AN12" s="352"/>
      <c r="AO12" s="352"/>
      <c r="AP12" s="352"/>
      <c r="AQ12" s="352"/>
      <c r="AR12" s="201"/>
      <c r="AS12" s="353" t="s">
        <v>7</v>
      </c>
      <c r="AT12" s="353"/>
      <c r="AU12" s="200"/>
      <c r="AV12" s="361"/>
      <c r="AW12" s="361"/>
      <c r="AX12" s="361"/>
      <c r="AY12" s="361"/>
      <c r="AZ12" s="361"/>
      <c r="BA12" s="361"/>
      <c r="BB12" s="361"/>
      <c r="BC12" s="201"/>
      <c r="BD12" s="151"/>
    </row>
    <row r="13" spans="1:56" ht="21.75" customHeight="1" x14ac:dyDescent="0.2">
      <c r="A13" s="144"/>
      <c r="B13" s="160"/>
      <c r="C13" s="345" t="s">
        <v>6</v>
      </c>
      <c r="D13" s="345"/>
      <c r="E13" s="345"/>
      <c r="F13" s="345"/>
      <c r="G13" s="345"/>
      <c r="H13" s="341"/>
      <c r="I13" s="341"/>
      <c r="J13" s="341"/>
      <c r="K13" s="341"/>
      <c r="L13" s="341"/>
      <c r="M13" s="341"/>
      <c r="N13" s="341"/>
      <c r="O13" s="341"/>
      <c r="P13" s="341"/>
      <c r="Q13" s="341"/>
      <c r="R13" s="341"/>
      <c r="S13" s="341"/>
      <c r="T13" s="341"/>
      <c r="U13" s="341"/>
      <c r="V13" s="341"/>
      <c r="W13" s="341"/>
      <c r="X13" s="341"/>
      <c r="Y13" s="202"/>
      <c r="Z13" s="345" t="s">
        <v>12</v>
      </c>
      <c r="AA13" s="345"/>
      <c r="AB13" s="345"/>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160"/>
      <c r="BD13" s="151"/>
    </row>
    <row r="14" spans="1:56" ht="21.75" customHeight="1" x14ac:dyDescent="0.2">
      <c r="A14" s="144"/>
      <c r="B14" s="160"/>
      <c r="C14" s="345" t="s">
        <v>23</v>
      </c>
      <c r="D14" s="345"/>
      <c r="E14" s="345"/>
      <c r="F14" s="345"/>
      <c r="G14" s="345"/>
      <c r="H14" s="341"/>
      <c r="I14" s="341"/>
      <c r="J14" s="341"/>
      <c r="K14" s="341"/>
      <c r="L14" s="341"/>
      <c r="M14" s="341"/>
      <c r="N14" s="341"/>
      <c r="O14" s="202"/>
      <c r="P14" s="356" t="s">
        <v>39</v>
      </c>
      <c r="Q14" s="356"/>
      <c r="R14" s="356"/>
      <c r="S14" s="203"/>
      <c r="T14" s="342"/>
      <c r="U14" s="342"/>
      <c r="V14" s="342"/>
      <c r="W14" s="342"/>
      <c r="X14" s="342"/>
      <c r="Y14" s="342"/>
      <c r="Z14" s="342"/>
      <c r="AA14" s="342"/>
      <c r="AB14" s="342"/>
      <c r="AC14" s="342"/>
      <c r="AD14" s="342"/>
      <c r="AE14" s="204"/>
      <c r="AF14" s="357" t="s">
        <v>27</v>
      </c>
      <c r="AG14" s="357"/>
      <c r="AH14" s="357"/>
      <c r="AI14" s="357"/>
      <c r="AJ14" s="354"/>
      <c r="AK14" s="354"/>
      <c r="AL14" s="354"/>
      <c r="AM14" s="354"/>
      <c r="AN14" s="354"/>
      <c r="AO14" s="354"/>
      <c r="AP14" s="354"/>
      <c r="AQ14" s="354"/>
      <c r="AR14" s="354"/>
      <c r="AS14" s="354"/>
      <c r="AT14" s="354"/>
      <c r="AU14" s="354"/>
      <c r="AV14" s="354"/>
      <c r="AW14" s="354"/>
      <c r="AX14" s="354"/>
      <c r="AY14" s="354"/>
      <c r="AZ14" s="354"/>
      <c r="BA14" s="354"/>
      <c r="BB14" s="354"/>
      <c r="BC14" s="160"/>
      <c r="BD14" s="151"/>
    </row>
    <row r="15" spans="1:56" ht="21.75" customHeight="1" x14ac:dyDescent="0.2">
      <c r="A15" s="144"/>
      <c r="B15" s="160"/>
      <c r="C15" s="345" t="s">
        <v>42</v>
      </c>
      <c r="D15" s="345"/>
      <c r="E15" s="345"/>
      <c r="F15" s="345"/>
      <c r="G15" s="345"/>
      <c r="H15" s="341"/>
      <c r="I15" s="341"/>
      <c r="J15" s="341"/>
      <c r="K15" s="341"/>
      <c r="L15" s="341"/>
      <c r="M15" s="341"/>
      <c r="N15" s="341"/>
      <c r="O15" s="202"/>
      <c r="P15" s="365" t="s">
        <v>24</v>
      </c>
      <c r="Q15" s="365"/>
      <c r="R15" s="365"/>
      <c r="S15" s="365"/>
      <c r="T15" s="192"/>
      <c r="U15" s="341"/>
      <c r="V15" s="341"/>
      <c r="W15" s="341"/>
      <c r="X15" s="341"/>
      <c r="Y15" s="341"/>
      <c r="Z15" s="341"/>
      <c r="AA15" s="366" t="s">
        <v>25</v>
      </c>
      <c r="AB15" s="366"/>
      <c r="AC15" s="366"/>
      <c r="AD15" s="366"/>
      <c r="AE15" s="342"/>
      <c r="AF15" s="342"/>
      <c r="AG15" s="342"/>
      <c r="AH15" s="197"/>
      <c r="AI15" s="197"/>
      <c r="AJ15" s="197"/>
      <c r="AK15" s="197"/>
      <c r="AL15" s="197"/>
      <c r="AM15" s="197"/>
      <c r="AN15" s="197"/>
      <c r="AO15" s="160"/>
      <c r="AP15" s="205" t="s">
        <v>43</v>
      </c>
      <c r="AQ15" s="205"/>
      <c r="AR15" s="205"/>
      <c r="AS15" s="205"/>
      <c r="AT15" s="205"/>
      <c r="AU15" s="354"/>
      <c r="AV15" s="354"/>
      <c r="AW15" s="354"/>
      <c r="AX15" s="354"/>
      <c r="AY15" s="354"/>
      <c r="AZ15" s="354"/>
      <c r="BA15" s="354"/>
      <c r="BB15" s="354"/>
      <c r="BC15" s="206"/>
      <c r="BD15" s="151"/>
    </row>
    <row r="16" spans="1:56" ht="20.25" customHeight="1" x14ac:dyDescent="0.2">
      <c r="A16" s="144"/>
      <c r="B16" s="160"/>
      <c r="C16" s="202"/>
      <c r="D16" s="202"/>
      <c r="E16" s="202"/>
      <c r="F16" s="202"/>
      <c r="G16" s="202"/>
      <c r="H16" s="197"/>
      <c r="I16" s="197"/>
      <c r="J16" s="197"/>
      <c r="K16" s="197"/>
      <c r="L16" s="197"/>
      <c r="M16" s="197"/>
      <c r="N16" s="197"/>
      <c r="O16" s="202"/>
      <c r="P16" s="197"/>
      <c r="Q16" s="197"/>
      <c r="R16" s="197"/>
      <c r="S16" s="197"/>
      <c r="T16" s="192"/>
      <c r="U16" s="197"/>
      <c r="V16" s="197"/>
      <c r="W16" s="197"/>
      <c r="X16" s="197"/>
      <c r="Y16" s="197"/>
      <c r="Z16" s="197"/>
      <c r="AA16" s="197"/>
      <c r="AB16" s="197"/>
      <c r="AC16" s="197"/>
      <c r="AD16" s="197"/>
      <c r="AE16" s="197"/>
      <c r="AF16" s="197"/>
      <c r="AG16" s="197"/>
      <c r="AH16" s="197"/>
      <c r="AI16" s="197"/>
      <c r="AJ16" s="197"/>
      <c r="AK16" s="197"/>
      <c r="AL16" s="197"/>
      <c r="AM16" s="197"/>
      <c r="AN16" s="197"/>
      <c r="AO16" s="160"/>
      <c r="AP16" s="206"/>
      <c r="AQ16" s="206"/>
      <c r="AR16" s="206"/>
      <c r="AS16" s="206"/>
      <c r="AT16" s="206"/>
      <c r="AU16" s="207"/>
      <c r="AV16" s="207"/>
      <c r="AW16" s="207"/>
      <c r="AX16" s="207"/>
      <c r="AY16" s="207"/>
      <c r="AZ16" s="207"/>
      <c r="BA16" s="207"/>
      <c r="BB16" s="207"/>
      <c r="BC16" s="206"/>
      <c r="BD16" s="151"/>
    </row>
    <row r="17" spans="1:56" ht="20.25" customHeight="1" x14ac:dyDescent="0.2">
      <c r="A17" s="144"/>
      <c r="B17" s="160"/>
      <c r="C17" s="202"/>
      <c r="D17" s="202"/>
      <c r="E17" s="202"/>
      <c r="F17" s="202"/>
      <c r="G17" s="202"/>
      <c r="H17" s="202"/>
      <c r="I17" s="197"/>
      <c r="J17" s="197"/>
      <c r="K17" s="197"/>
      <c r="L17" s="202"/>
      <c r="M17" s="202"/>
      <c r="N17" s="202"/>
      <c r="O17" s="202"/>
      <c r="P17" s="202"/>
      <c r="Q17" s="202"/>
      <c r="R17" s="197"/>
      <c r="S17" s="197"/>
      <c r="T17" s="197"/>
      <c r="U17" s="202"/>
      <c r="V17" s="202"/>
      <c r="W17" s="202"/>
      <c r="X17" s="202"/>
      <c r="Y17" s="202"/>
      <c r="Z17" s="202"/>
      <c r="AA17" s="197"/>
      <c r="AB17" s="197"/>
      <c r="AC17" s="197"/>
      <c r="AD17" s="202"/>
      <c r="AE17" s="202"/>
      <c r="AF17" s="202"/>
      <c r="AG17" s="202"/>
      <c r="AH17" s="202"/>
      <c r="AI17" s="202"/>
      <c r="AJ17" s="160"/>
      <c r="AK17" s="160"/>
      <c r="AL17" s="160"/>
      <c r="AM17" s="202"/>
      <c r="AN17" s="158"/>
      <c r="AO17" s="158"/>
      <c r="AP17" s="158"/>
      <c r="AQ17" s="158"/>
      <c r="AR17" s="158"/>
      <c r="AS17" s="158"/>
      <c r="AT17" s="158"/>
      <c r="AU17" s="158"/>
      <c r="AV17" s="160"/>
      <c r="AW17" s="158"/>
      <c r="AX17" s="158"/>
      <c r="AY17" s="158"/>
      <c r="AZ17" s="158"/>
      <c r="BA17" s="158"/>
      <c r="BB17" s="158"/>
      <c r="BC17" s="160"/>
      <c r="BD17" s="151"/>
    </row>
    <row r="18" spans="1:56" ht="20.25" customHeight="1" x14ac:dyDescent="0.2">
      <c r="A18" s="145"/>
      <c r="B18" s="208"/>
      <c r="C18" s="209"/>
      <c r="D18" s="210" t="s">
        <v>20</v>
      </c>
      <c r="E18" s="210"/>
      <c r="F18" s="349"/>
      <c r="G18" s="349"/>
      <c r="H18" s="349"/>
      <c r="I18" s="365" t="s">
        <v>11</v>
      </c>
      <c r="J18" s="365"/>
      <c r="K18" s="365"/>
      <c r="L18" s="349"/>
      <c r="M18" s="349"/>
      <c r="N18" s="349"/>
      <c r="O18" s="365" t="s">
        <v>14</v>
      </c>
      <c r="P18" s="365"/>
      <c r="Q18" s="365"/>
      <c r="R18" s="349"/>
      <c r="S18" s="349"/>
      <c r="T18" s="349"/>
      <c r="U18" s="365" t="s">
        <v>16</v>
      </c>
      <c r="V18" s="365"/>
      <c r="W18" s="365"/>
      <c r="X18" s="349"/>
      <c r="Y18" s="349"/>
      <c r="Z18" s="349"/>
      <c r="AA18" s="365" t="s">
        <v>15</v>
      </c>
      <c r="AB18" s="365"/>
      <c r="AC18" s="365"/>
      <c r="AD18" s="349"/>
      <c r="AE18" s="349"/>
      <c r="AF18" s="349"/>
      <c r="AG18" s="365" t="s">
        <v>17</v>
      </c>
      <c r="AH18" s="365"/>
      <c r="AI18" s="365"/>
      <c r="AJ18" s="349"/>
      <c r="AK18" s="355"/>
      <c r="AL18" s="355"/>
      <c r="AM18" s="355"/>
      <c r="AN18" s="355"/>
      <c r="AO18" s="355"/>
      <c r="AP18" s="355"/>
      <c r="AQ18" s="355"/>
      <c r="AR18" s="355"/>
      <c r="AS18" s="355"/>
      <c r="AT18" s="355"/>
      <c r="AU18" s="355"/>
      <c r="AV18" s="355"/>
      <c r="AW18" s="355"/>
      <c r="AX18" s="355"/>
      <c r="AY18" s="355"/>
      <c r="AZ18" s="355"/>
      <c r="BA18" s="355"/>
      <c r="BB18" s="355"/>
      <c r="BC18" s="208"/>
      <c r="BD18" s="151"/>
    </row>
    <row r="19" spans="1:56" ht="20.25" customHeight="1" x14ac:dyDescent="0.2">
      <c r="A19" s="145"/>
      <c r="B19" s="208"/>
      <c r="C19" s="202"/>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211"/>
      <c r="AL19" s="211"/>
      <c r="AM19" s="211"/>
      <c r="AN19" s="211"/>
      <c r="AO19" s="211"/>
      <c r="AP19" s="211"/>
      <c r="AQ19" s="211"/>
      <c r="AR19" s="211"/>
      <c r="AS19" s="211"/>
      <c r="AT19" s="211"/>
      <c r="AU19" s="211"/>
      <c r="AV19" s="211"/>
      <c r="AW19" s="211"/>
      <c r="AX19" s="211"/>
      <c r="AY19" s="211"/>
      <c r="AZ19" s="211"/>
      <c r="BA19" s="211"/>
      <c r="BB19" s="211"/>
      <c r="BC19" s="208"/>
      <c r="BD19" s="151"/>
    </row>
    <row r="20" spans="1:56" ht="20.25" customHeight="1" x14ac:dyDescent="0.2">
      <c r="A20" s="146"/>
      <c r="B20" s="212"/>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2"/>
      <c r="BD20" s="151"/>
    </row>
    <row r="21" spans="1:56" ht="20.25" customHeight="1" x14ac:dyDescent="0.2">
      <c r="A21" s="147"/>
      <c r="B21" s="214"/>
      <c r="C21" s="358" t="s">
        <v>10</v>
      </c>
      <c r="D21" s="360"/>
      <c r="E21" s="358" t="s">
        <v>46</v>
      </c>
      <c r="F21" s="359"/>
      <c r="G21" s="359"/>
      <c r="H21" s="360"/>
      <c r="I21" s="362" t="s">
        <v>47</v>
      </c>
      <c r="J21" s="363"/>
      <c r="K21" s="363"/>
      <c r="L21" s="363"/>
      <c r="M21" s="363"/>
      <c r="N21" s="364"/>
      <c r="O21" s="362" t="s">
        <v>48</v>
      </c>
      <c r="P21" s="363"/>
      <c r="Q21" s="363"/>
      <c r="R21" s="363"/>
      <c r="S21" s="363"/>
      <c r="T21" s="364"/>
      <c r="U21" s="362" t="s">
        <v>49</v>
      </c>
      <c r="V21" s="363"/>
      <c r="W21" s="363"/>
      <c r="X21" s="363"/>
      <c r="Y21" s="363"/>
      <c r="Z21" s="364"/>
      <c r="AA21" s="362" t="s">
        <v>50</v>
      </c>
      <c r="AB21" s="363"/>
      <c r="AC21" s="363"/>
      <c r="AD21" s="363"/>
      <c r="AE21" s="363"/>
      <c r="AF21" s="363"/>
      <c r="AG21" s="364"/>
      <c r="AH21" s="358" t="s">
        <v>51</v>
      </c>
      <c r="AI21" s="359"/>
      <c r="AJ21" s="359"/>
      <c r="AK21" s="359"/>
      <c r="AL21" s="359"/>
      <c r="AM21" s="359"/>
      <c r="AN21" s="360"/>
      <c r="AO21" s="362" t="s">
        <v>52</v>
      </c>
      <c r="AP21" s="363"/>
      <c r="AQ21" s="363"/>
      <c r="AR21" s="363"/>
      <c r="AS21" s="363"/>
      <c r="AT21" s="363"/>
      <c r="AU21" s="364"/>
      <c r="AV21" s="362" t="s">
        <v>29</v>
      </c>
      <c r="AW21" s="363"/>
      <c r="AX21" s="363"/>
      <c r="AY21" s="363"/>
      <c r="AZ21" s="363"/>
      <c r="BA21" s="363"/>
      <c r="BB21" s="364"/>
      <c r="BC21" s="214"/>
      <c r="BD21" s="151"/>
    </row>
    <row r="22" spans="1:56" ht="20.25" customHeight="1" x14ac:dyDescent="0.2">
      <c r="A22" s="148"/>
      <c r="B22" s="215"/>
      <c r="C22" s="370"/>
      <c r="D22" s="371"/>
      <c r="E22" s="370"/>
      <c r="F22" s="372"/>
      <c r="G22" s="372"/>
      <c r="H22" s="371"/>
      <c r="I22" s="370"/>
      <c r="J22" s="372"/>
      <c r="K22" s="372"/>
      <c r="L22" s="359" t="s">
        <v>53</v>
      </c>
      <c r="M22" s="359"/>
      <c r="N22" s="360"/>
      <c r="O22" s="373"/>
      <c r="P22" s="374"/>
      <c r="Q22" s="374"/>
      <c r="R22" s="374"/>
      <c r="S22" s="374"/>
      <c r="T22" s="375"/>
      <c r="U22" s="373"/>
      <c r="V22" s="374"/>
      <c r="W22" s="374"/>
      <c r="X22" s="374"/>
      <c r="Y22" s="374"/>
      <c r="Z22" s="375"/>
      <c r="AA22" s="373"/>
      <c r="AB22" s="374"/>
      <c r="AC22" s="374"/>
      <c r="AD22" s="374"/>
      <c r="AE22" s="374"/>
      <c r="AF22" s="374"/>
      <c r="AG22" s="375"/>
      <c r="AH22" s="376" t="str">
        <f>IF(ISBLANK(AA22),"",(O22/(AA22-U22)))</f>
        <v/>
      </c>
      <c r="AI22" s="377"/>
      <c r="AJ22" s="377"/>
      <c r="AK22" s="377"/>
      <c r="AL22" s="377"/>
      <c r="AM22" s="377"/>
      <c r="AN22" s="378"/>
      <c r="AO22" s="379"/>
      <c r="AP22" s="380"/>
      <c r="AQ22" s="380"/>
      <c r="AR22" s="380"/>
      <c r="AS22" s="380"/>
      <c r="AT22" s="380"/>
      <c r="AU22" s="381"/>
      <c r="AV22" s="367" t="str">
        <f>IF(ISBLANK(AA22),"",AH22/(AO22)*100)</f>
        <v/>
      </c>
      <c r="AW22" s="368"/>
      <c r="AX22" s="368"/>
      <c r="AY22" s="368"/>
      <c r="AZ22" s="368"/>
      <c r="BA22" s="368"/>
      <c r="BB22" s="369"/>
      <c r="BC22" s="215"/>
      <c r="BD22" s="151"/>
    </row>
    <row r="23" spans="1:56" ht="20.25" customHeight="1" x14ac:dyDescent="0.2">
      <c r="A23" s="148"/>
      <c r="B23" s="215"/>
      <c r="C23" s="370"/>
      <c r="D23" s="371"/>
      <c r="E23" s="370"/>
      <c r="F23" s="372"/>
      <c r="G23" s="372"/>
      <c r="H23" s="371"/>
      <c r="I23" s="370"/>
      <c r="J23" s="372"/>
      <c r="K23" s="372"/>
      <c r="L23" s="359" t="s">
        <v>54</v>
      </c>
      <c r="M23" s="359"/>
      <c r="N23" s="360"/>
      <c r="O23" s="373"/>
      <c r="P23" s="374"/>
      <c r="Q23" s="374"/>
      <c r="R23" s="374"/>
      <c r="S23" s="374"/>
      <c r="T23" s="375"/>
      <c r="U23" s="373"/>
      <c r="V23" s="374"/>
      <c r="W23" s="374"/>
      <c r="X23" s="374"/>
      <c r="Y23" s="374"/>
      <c r="Z23" s="375"/>
      <c r="AA23" s="373"/>
      <c r="AB23" s="374"/>
      <c r="AC23" s="374"/>
      <c r="AD23" s="374"/>
      <c r="AE23" s="374"/>
      <c r="AF23" s="374"/>
      <c r="AG23" s="375"/>
      <c r="AH23" s="376" t="str">
        <f>IF(ISBLANK(AA23),"",(O23/(AA23-U23)))</f>
        <v/>
      </c>
      <c r="AI23" s="377"/>
      <c r="AJ23" s="377"/>
      <c r="AK23" s="377"/>
      <c r="AL23" s="377"/>
      <c r="AM23" s="377"/>
      <c r="AN23" s="378"/>
      <c r="AO23" s="379"/>
      <c r="AP23" s="380"/>
      <c r="AQ23" s="380"/>
      <c r="AR23" s="380"/>
      <c r="AS23" s="380"/>
      <c r="AT23" s="380"/>
      <c r="AU23" s="381"/>
      <c r="AV23" s="367" t="str">
        <f>IF(ISBLANK(AA23),"",AH23/(AO23)*100)</f>
        <v/>
      </c>
      <c r="AW23" s="368"/>
      <c r="AX23" s="368"/>
      <c r="AY23" s="368"/>
      <c r="AZ23" s="368"/>
      <c r="BA23" s="368"/>
      <c r="BB23" s="369"/>
      <c r="BC23" s="215"/>
      <c r="BD23" s="151"/>
    </row>
    <row r="24" spans="1:56" ht="20.25" customHeight="1" x14ac:dyDescent="0.2">
      <c r="A24" s="146"/>
      <c r="B24" s="212"/>
      <c r="C24" s="370"/>
      <c r="D24" s="371"/>
      <c r="E24" s="370"/>
      <c r="F24" s="372"/>
      <c r="G24" s="372"/>
      <c r="H24" s="371"/>
      <c r="I24" s="370"/>
      <c r="J24" s="372"/>
      <c r="K24" s="372"/>
      <c r="L24" s="359" t="s">
        <v>44</v>
      </c>
      <c r="M24" s="359"/>
      <c r="N24" s="360"/>
      <c r="O24" s="373"/>
      <c r="P24" s="374"/>
      <c r="Q24" s="374"/>
      <c r="R24" s="374"/>
      <c r="S24" s="374"/>
      <c r="T24" s="375"/>
      <c r="U24" s="373"/>
      <c r="V24" s="374"/>
      <c r="W24" s="374"/>
      <c r="X24" s="374"/>
      <c r="Y24" s="374"/>
      <c r="Z24" s="375"/>
      <c r="AA24" s="373"/>
      <c r="AB24" s="374"/>
      <c r="AC24" s="374"/>
      <c r="AD24" s="374"/>
      <c r="AE24" s="374"/>
      <c r="AF24" s="374"/>
      <c r="AG24" s="375"/>
      <c r="AH24" s="376" t="str">
        <f>IF(ISBLANK(AA24),"",(O24/(AA24-U24)))</f>
        <v/>
      </c>
      <c r="AI24" s="377"/>
      <c r="AJ24" s="377"/>
      <c r="AK24" s="377"/>
      <c r="AL24" s="377"/>
      <c r="AM24" s="377"/>
      <c r="AN24" s="378"/>
      <c r="AO24" s="379"/>
      <c r="AP24" s="380"/>
      <c r="AQ24" s="380"/>
      <c r="AR24" s="380"/>
      <c r="AS24" s="380"/>
      <c r="AT24" s="380"/>
      <c r="AU24" s="381"/>
      <c r="AV24" s="367" t="str">
        <f>IF(ISBLANK(AA24),"",AH24/(AO24)*100)</f>
        <v/>
      </c>
      <c r="AW24" s="368"/>
      <c r="AX24" s="368"/>
      <c r="AY24" s="368"/>
      <c r="AZ24" s="368"/>
      <c r="BA24" s="368"/>
      <c r="BB24" s="369"/>
      <c r="BC24" s="212"/>
      <c r="BD24" s="151"/>
    </row>
    <row r="25" spans="1:56" ht="20.25" customHeight="1" x14ac:dyDescent="0.2">
      <c r="A25" s="146"/>
      <c r="B25" s="212"/>
      <c r="C25" s="370"/>
      <c r="D25" s="371"/>
      <c r="E25" s="370"/>
      <c r="F25" s="372"/>
      <c r="G25" s="372"/>
      <c r="H25" s="371"/>
      <c r="I25" s="370"/>
      <c r="J25" s="372"/>
      <c r="K25" s="372"/>
      <c r="L25" s="359" t="s">
        <v>55</v>
      </c>
      <c r="M25" s="359"/>
      <c r="N25" s="360"/>
      <c r="O25" s="373"/>
      <c r="P25" s="374"/>
      <c r="Q25" s="374"/>
      <c r="R25" s="374"/>
      <c r="S25" s="374"/>
      <c r="T25" s="375"/>
      <c r="U25" s="373"/>
      <c r="V25" s="374"/>
      <c r="W25" s="374"/>
      <c r="X25" s="374"/>
      <c r="Y25" s="374"/>
      <c r="Z25" s="375"/>
      <c r="AA25" s="373"/>
      <c r="AB25" s="374"/>
      <c r="AC25" s="374"/>
      <c r="AD25" s="374"/>
      <c r="AE25" s="374"/>
      <c r="AF25" s="374"/>
      <c r="AG25" s="375"/>
      <c r="AH25" s="376" t="str">
        <f>IF(ISBLANK(AA25),"",(O25/(AA25-U25)))</f>
        <v/>
      </c>
      <c r="AI25" s="377"/>
      <c r="AJ25" s="377"/>
      <c r="AK25" s="377"/>
      <c r="AL25" s="377"/>
      <c r="AM25" s="377"/>
      <c r="AN25" s="378"/>
      <c r="AO25" s="379"/>
      <c r="AP25" s="380"/>
      <c r="AQ25" s="380"/>
      <c r="AR25" s="380"/>
      <c r="AS25" s="380"/>
      <c r="AT25" s="380"/>
      <c r="AU25" s="381"/>
      <c r="AV25" s="367" t="str">
        <f>IF(ISBLANK(AA25),"",AH25/(AO25)*100)</f>
        <v/>
      </c>
      <c r="AW25" s="368"/>
      <c r="AX25" s="368"/>
      <c r="AY25" s="368"/>
      <c r="AZ25" s="368"/>
      <c r="BA25" s="368"/>
      <c r="BB25" s="369"/>
      <c r="BC25" s="212"/>
      <c r="BD25" s="151"/>
    </row>
    <row r="26" spans="1:56" ht="20.25" customHeight="1" x14ac:dyDescent="0.2">
      <c r="A26" s="146"/>
      <c r="B26" s="212"/>
      <c r="C26" s="370"/>
      <c r="D26" s="371"/>
      <c r="E26" s="370"/>
      <c r="F26" s="372"/>
      <c r="G26" s="372"/>
      <c r="H26" s="371"/>
      <c r="I26" s="370"/>
      <c r="J26" s="372"/>
      <c r="K26" s="372"/>
      <c r="L26" s="359" t="s">
        <v>56</v>
      </c>
      <c r="M26" s="359"/>
      <c r="N26" s="360"/>
      <c r="O26" s="373"/>
      <c r="P26" s="374"/>
      <c r="Q26" s="374"/>
      <c r="R26" s="374"/>
      <c r="S26" s="374"/>
      <c r="T26" s="375"/>
      <c r="U26" s="373"/>
      <c r="V26" s="374"/>
      <c r="W26" s="374"/>
      <c r="X26" s="374"/>
      <c r="Y26" s="374"/>
      <c r="Z26" s="375"/>
      <c r="AA26" s="373"/>
      <c r="AB26" s="374"/>
      <c r="AC26" s="374"/>
      <c r="AD26" s="374"/>
      <c r="AE26" s="374"/>
      <c r="AF26" s="374"/>
      <c r="AG26" s="375"/>
      <c r="AH26" s="376" t="str">
        <f>IF(ISBLANK(AA26),"",(O26/(AA26-U26)))</f>
        <v/>
      </c>
      <c r="AI26" s="377"/>
      <c r="AJ26" s="377"/>
      <c r="AK26" s="377"/>
      <c r="AL26" s="377"/>
      <c r="AM26" s="377"/>
      <c r="AN26" s="378"/>
      <c r="AO26" s="379"/>
      <c r="AP26" s="380"/>
      <c r="AQ26" s="380"/>
      <c r="AR26" s="380"/>
      <c r="AS26" s="380"/>
      <c r="AT26" s="380"/>
      <c r="AU26" s="381"/>
      <c r="AV26" s="367" t="str">
        <f>IF(ISBLANK(AA26),"",AH26/(AO26)*100)</f>
        <v/>
      </c>
      <c r="AW26" s="368"/>
      <c r="AX26" s="368"/>
      <c r="AY26" s="368"/>
      <c r="AZ26" s="368"/>
      <c r="BA26" s="368"/>
      <c r="BB26" s="369"/>
      <c r="BC26" s="212"/>
      <c r="BD26" s="151"/>
    </row>
    <row r="27" spans="1:56" ht="20.25" customHeight="1" x14ac:dyDescent="0.2">
      <c r="A27" s="146"/>
      <c r="B27" s="212"/>
      <c r="C27" s="358" t="s">
        <v>57</v>
      </c>
      <c r="D27" s="359"/>
      <c r="E27" s="359"/>
      <c r="F27" s="359"/>
      <c r="G27" s="359"/>
      <c r="H27" s="360"/>
      <c r="I27" s="385"/>
      <c r="J27" s="386"/>
      <c r="K27" s="386"/>
      <c r="L27" s="386"/>
      <c r="M27" s="386"/>
      <c r="N27" s="387"/>
      <c r="O27" s="385"/>
      <c r="P27" s="386"/>
      <c r="Q27" s="386"/>
      <c r="R27" s="386"/>
      <c r="S27" s="386"/>
      <c r="T27" s="387"/>
      <c r="U27" s="385"/>
      <c r="V27" s="386"/>
      <c r="W27" s="386"/>
      <c r="X27" s="386"/>
      <c r="Y27" s="386"/>
      <c r="Z27" s="387"/>
      <c r="AA27" s="382"/>
      <c r="AB27" s="383"/>
      <c r="AC27" s="383"/>
      <c r="AD27" s="383"/>
      <c r="AE27" s="383"/>
      <c r="AF27" s="383"/>
      <c r="AG27" s="384"/>
      <c r="AH27" s="382"/>
      <c r="AI27" s="383"/>
      <c r="AJ27" s="383"/>
      <c r="AK27" s="383"/>
      <c r="AL27" s="383"/>
      <c r="AM27" s="383"/>
      <c r="AN27" s="384"/>
      <c r="AO27" s="382"/>
      <c r="AP27" s="383"/>
      <c r="AQ27" s="383"/>
      <c r="AR27" s="383"/>
      <c r="AS27" s="383"/>
      <c r="AT27" s="383"/>
      <c r="AU27" s="384"/>
      <c r="AV27" s="367" t="str">
        <f>IF(AV22="","",AVERAGE(AV22:BB26))</f>
        <v/>
      </c>
      <c r="AW27" s="368"/>
      <c r="AX27" s="368"/>
      <c r="AY27" s="368"/>
      <c r="AZ27" s="368"/>
      <c r="BA27" s="368"/>
      <c r="BB27" s="369"/>
      <c r="BC27" s="212"/>
      <c r="BD27" s="151"/>
    </row>
    <row r="28" spans="1:56" ht="20.25" customHeight="1" x14ac:dyDescent="0.2">
      <c r="A28" s="146"/>
      <c r="B28" s="212"/>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2"/>
      <c r="BD28" s="151"/>
    </row>
    <row r="29" spans="1:56" ht="20.25" customHeight="1" x14ac:dyDescent="0.2">
      <c r="A29" s="146"/>
      <c r="B29" s="212"/>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2"/>
      <c r="BD29" s="151"/>
    </row>
    <row r="30" spans="1:56" ht="20.25" customHeight="1" x14ac:dyDescent="0.2">
      <c r="A30" s="148"/>
      <c r="B30" s="215"/>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215"/>
      <c r="BD30" s="151"/>
    </row>
    <row r="31" spans="1:56" ht="20.25" customHeight="1" x14ac:dyDescent="0.2">
      <c r="A31" s="145"/>
      <c r="B31" s="208"/>
      <c r="C31" s="365" t="s">
        <v>20</v>
      </c>
      <c r="D31" s="365"/>
      <c r="E31" s="365"/>
      <c r="F31" s="349"/>
      <c r="G31" s="349"/>
      <c r="H31" s="349"/>
      <c r="I31" s="365" t="s">
        <v>11</v>
      </c>
      <c r="J31" s="365"/>
      <c r="K31" s="365"/>
      <c r="L31" s="349"/>
      <c r="M31" s="349"/>
      <c r="N31" s="349"/>
      <c r="O31" s="365" t="s">
        <v>14</v>
      </c>
      <c r="P31" s="365"/>
      <c r="Q31" s="365"/>
      <c r="R31" s="349"/>
      <c r="S31" s="349"/>
      <c r="T31" s="349"/>
      <c r="U31" s="365" t="s">
        <v>16</v>
      </c>
      <c r="V31" s="365"/>
      <c r="W31" s="365"/>
      <c r="X31" s="349"/>
      <c r="Y31" s="349"/>
      <c r="Z31" s="349"/>
      <c r="AA31" s="365" t="s">
        <v>15</v>
      </c>
      <c r="AB31" s="365"/>
      <c r="AC31" s="365"/>
      <c r="AD31" s="349"/>
      <c r="AE31" s="349"/>
      <c r="AF31" s="349"/>
      <c r="AG31" s="365" t="s">
        <v>17</v>
      </c>
      <c r="AH31" s="365"/>
      <c r="AI31" s="365"/>
      <c r="AJ31" s="349"/>
      <c r="AK31" s="355"/>
      <c r="AL31" s="355"/>
      <c r="AM31" s="355"/>
      <c r="AN31" s="355"/>
      <c r="AO31" s="355"/>
      <c r="AP31" s="355"/>
      <c r="AQ31" s="355"/>
      <c r="AR31" s="355"/>
      <c r="AS31" s="355"/>
      <c r="AT31" s="355"/>
      <c r="AU31" s="355"/>
      <c r="AV31" s="355"/>
      <c r="AW31" s="355"/>
      <c r="AX31" s="355"/>
      <c r="AY31" s="355"/>
      <c r="AZ31" s="355"/>
      <c r="BA31" s="355"/>
      <c r="BB31" s="355"/>
      <c r="BC31" s="208"/>
      <c r="BD31" s="151"/>
    </row>
    <row r="32" spans="1:56" ht="20.25" customHeight="1" x14ac:dyDescent="0.2">
      <c r="A32" s="148"/>
      <c r="B32" s="215"/>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215"/>
      <c r="BD32" s="151"/>
    </row>
    <row r="33" spans="1:56" ht="20.25" customHeight="1" x14ac:dyDescent="0.2">
      <c r="A33" s="147"/>
      <c r="B33" s="214"/>
      <c r="C33" s="358" t="s">
        <v>10</v>
      </c>
      <c r="D33" s="360"/>
      <c r="E33" s="358" t="s">
        <v>46</v>
      </c>
      <c r="F33" s="359"/>
      <c r="G33" s="359"/>
      <c r="H33" s="360"/>
      <c r="I33" s="362" t="s">
        <v>47</v>
      </c>
      <c r="J33" s="363"/>
      <c r="K33" s="363"/>
      <c r="L33" s="363"/>
      <c r="M33" s="363"/>
      <c r="N33" s="364"/>
      <c r="O33" s="362" t="s">
        <v>48</v>
      </c>
      <c r="P33" s="363"/>
      <c r="Q33" s="363"/>
      <c r="R33" s="363"/>
      <c r="S33" s="363"/>
      <c r="T33" s="364"/>
      <c r="U33" s="362" t="s">
        <v>49</v>
      </c>
      <c r="V33" s="363"/>
      <c r="W33" s="363"/>
      <c r="X33" s="363"/>
      <c r="Y33" s="363"/>
      <c r="Z33" s="364"/>
      <c r="AA33" s="362" t="s">
        <v>50</v>
      </c>
      <c r="AB33" s="363"/>
      <c r="AC33" s="363"/>
      <c r="AD33" s="363"/>
      <c r="AE33" s="363"/>
      <c r="AF33" s="363"/>
      <c r="AG33" s="364"/>
      <c r="AH33" s="358" t="s">
        <v>51</v>
      </c>
      <c r="AI33" s="359"/>
      <c r="AJ33" s="359"/>
      <c r="AK33" s="359"/>
      <c r="AL33" s="359"/>
      <c r="AM33" s="359"/>
      <c r="AN33" s="360"/>
      <c r="AO33" s="362" t="s">
        <v>52</v>
      </c>
      <c r="AP33" s="363"/>
      <c r="AQ33" s="363"/>
      <c r="AR33" s="363"/>
      <c r="AS33" s="363"/>
      <c r="AT33" s="363"/>
      <c r="AU33" s="364"/>
      <c r="AV33" s="362" t="s">
        <v>29</v>
      </c>
      <c r="AW33" s="363"/>
      <c r="AX33" s="363"/>
      <c r="AY33" s="363"/>
      <c r="AZ33" s="363"/>
      <c r="BA33" s="363"/>
      <c r="BB33" s="364"/>
      <c r="BC33" s="214"/>
      <c r="BD33" s="151"/>
    </row>
    <row r="34" spans="1:56" ht="20.25" customHeight="1" x14ac:dyDescent="0.2">
      <c r="A34" s="148"/>
      <c r="B34" s="215"/>
      <c r="C34" s="370"/>
      <c r="D34" s="371"/>
      <c r="E34" s="370"/>
      <c r="F34" s="372"/>
      <c r="G34" s="372"/>
      <c r="H34" s="371"/>
      <c r="I34" s="370"/>
      <c r="J34" s="372"/>
      <c r="K34" s="372"/>
      <c r="L34" s="359" t="s">
        <v>53</v>
      </c>
      <c r="M34" s="359"/>
      <c r="N34" s="360"/>
      <c r="O34" s="373"/>
      <c r="P34" s="374"/>
      <c r="Q34" s="374"/>
      <c r="R34" s="374"/>
      <c r="S34" s="374"/>
      <c r="T34" s="375"/>
      <c r="U34" s="373"/>
      <c r="V34" s="374"/>
      <c r="W34" s="374"/>
      <c r="X34" s="374"/>
      <c r="Y34" s="374"/>
      <c r="Z34" s="375"/>
      <c r="AA34" s="373"/>
      <c r="AB34" s="374"/>
      <c r="AC34" s="374"/>
      <c r="AD34" s="374"/>
      <c r="AE34" s="374"/>
      <c r="AF34" s="374"/>
      <c r="AG34" s="375"/>
      <c r="AH34" s="388" t="str">
        <f>IF(ISBLANK(AA34),"",(O34/(AA34-U34)))</f>
        <v/>
      </c>
      <c r="AI34" s="389"/>
      <c r="AJ34" s="389"/>
      <c r="AK34" s="389"/>
      <c r="AL34" s="389"/>
      <c r="AM34" s="389"/>
      <c r="AN34" s="390"/>
      <c r="AO34" s="379"/>
      <c r="AP34" s="380"/>
      <c r="AQ34" s="380"/>
      <c r="AR34" s="380"/>
      <c r="AS34" s="380"/>
      <c r="AT34" s="380"/>
      <c r="AU34" s="381"/>
      <c r="AV34" s="373" t="str">
        <f>IF(ISBLANK(AA34),"",AH34/(AO34)*100)</f>
        <v/>
      </c>
      <c r="AW34" s="374"/>
      <c r="AX34" s="374"/>
      <c r="AY34" s="374"/>
      <c r="AZ34" s="374"/>
      <c r="BA34" s="374"/>
      <c r="BB34" s="375"/>
      <c r="BC34" s="215"/>
      <c r="BD34" s="151"/>
    </row>
    <row r="35" spans="1:56" ht="20.25" customHeight="1" x14ac:dyDescent="0.2">
      <c r="A35" s="148"/>
      <c r="B35" s="215"/>
      <c r="C35" s="370"/>
      <c r="D35" s="371"/>
      <c r="E35" s="370"/>
      <c r="F35" s="372"/>
      <c r="G35" s="372"/>
      <c r="H35" s="371"/>
      <c r="I35" s="370"/>
      <c r="J35" s="372"/>
      <c r="K35" s="372"/>
      <c r="L35" s="359" t="s">
        <v>54</v>
      </c>
      <c r="M35" s="359"/>
      <c r="N35" s="360"/>
      <c r="O35" s="373"/>
      <c r="P35" s="374"/>
      <c r="Q35" s="374"/>
      <c r="R35" s="374"/>
      <c r="S35" s="374"/>
      <c r="T35" s="375"/>
      <c r="U35" s="373"/>
      <c r="V35" s="374"/>
      <c r="W35" s="374"/>
      <c r="X35" s="374"/>
      <c r="Y35" s="374"/>
      <c r="Z35" s="375"/>
      <c r="AA35" s="373"/>
      <c r="AB35" s="374"/>
      <c r="AC35" s="374"/>
      <c r="AD35" s="374"/>
      <c r="AE35" s="374"/>
      <c r="AF35" s="374"/>
      <c r="AG35" s="375"/>
      <c r="AH35" s="388" t="str">
        <f>IF(ISBLANK(AA35),"",(O35/(AA35-U35)))</f>
        <v/>
      </c>
      <c r="AI35" s="389"/>
      <c r="AJ35" s="389"/>
      <c r="AK35" s="389"/>
      <c r="AL35" s="389"/>
      <c r="AM35" s="389"/>
      <c r="AN35" s="390"/>
      <c r="AO35" s="379"/>
      <c r="AP35" s="380"/>
      <c r="AQ35" s="380"/>
      <c r="AR35" s="380"/>
      <c r="AS35" s="380"/>
      <c r="AT35" s="380"/>
      <c r="AU35" s="381"/>
      <c r="AV35" s="373" t="str">
        <f>IF(ISBLANK(AA35),"",AH35/(AO35)*100)</f>
        <v/>
      </c>
      <c r="AW35" s="374"/>
      <c r="AX35" s="374"/>
      <c r="AY35" s="374"/>
      <c r="AZ35" s="374"/>
      <c r="BA35" s="374"/>
      <c r="BB35" s="375"/>
      <c r="BC35" s="215"/>
      <c r="BD35" s="151"/>
    </row>
    <row r="36" spans="1:56" ht="20.25" customHeight="1" x14ac:dyDescent="0.2">
      <c r="A36" s="146"/>
      <c r="B36" s="212"/>
      <c r="C36" s="370"/>
      <c r="D36" s="371"/>
      <c r="E36" s="370"/>
      <c r="F36" s="372"/>
      <c r="G36" s="372"/>
      <c r="H36" s="371"/>
      <c r="I36" s="370"/>
      <c r="J36" s="372"/>
      <c r="K36" s="372"/>
      <c r="L36" s="359" t="s">
        <v>44</v>
      </c>
      <c r="M36" s="359"/>
      <c r="N36" s="360"/>
      <c r="O36" s="373"/>
      <c r="P36" s="374"/>
      <c r="Q36" s="374"/>
      <c r="R36" s="374"/>
      <c r="S36" s="374"/>
      <c r="T36" s="375"/>
      <c r="U36" s="373"/>
      <c r="V36" s="374"/>
      <c r="W36" s="374"/>
      <c r="X36" s="374"/>
      <c r="Y36" s="374"/>
      <c r="Z36" s="375"/>
      <c r="AA36" s="373"/>
      <c r="AB36" s="374"/>
      <c r="AC36" s="374"/>
      <c r="AD36" s="374"/>
      <c r="AE36" s="374"/>
      <c r="AF36" s="374"/>
      <c r="AG36" s="375"/>
      <c r="AH36" s="388" t="str">
        <f>IF(ISBLANK(AA36),"",(O36/(AA36-U36)))</f>
        <v/>
      </c>
      <c r="AI36" s="389"/>
      <c r="AJ36" s="389"/>
      <c r="AK36" s="389"/>
      <c r="AL36" s="389"/>
      <c r="AM36" s="389"/>
      <c r="AN36" s="390"/>
      <c r="AO36" s="379"/>
      <c r="AP36" s="380"/>
      <c r="AQ36" s="380"/>
      <c r="AR36" s="380"/>
      <c r="AS36" s="380"/>
      <c r="AT36" s="380"/>
      <c r="AU36" s="381"/>
      <c r="AV36" s="373" t="str">
        <f>IF(ISBLANK(AA36),"",AH36/(AO36)*100)</f>
        <v/>
      </c>
      <c r="AW36" s="374"/>
      <c r="AX36" s="374"/>
      <c r="AY36" s="374"/>
      <c r="AZ36" s="374"/>
      <c r="BA36" s="374"/>
      <c r="BB36" s="375"/>
      <c r="BC36" s="212"/>
      <c r="BD36" s="151"/>
    </row>
    <row r="37" spans="1:56" ht="20.25" customHeight="1" x14ac:dyDescent="0.2">
      <c r="A37" s="146"/>
      <c r="B37" s="212"/>
      <c r="C37" s="370"/>
      <c r="D37" s="371"/>
      <c r="E37" s="370"/>
      <c r="F37" s="372"/>
      <c r="G37" s="372"/>
      <c r="H37" s="371"/>
      <c r="I37" s="370"/>
      <c r="J37" s="372"/>
      <c r="K37" s="372"/>
      <c r="L37" s="359" t="s">
        <v>55</v>
      </c>
      <c r="M37" s="359"/>
      <c r="N37" s="360"/>
      <c r="O37" s="373"/>
      <c r="P37" s="374"/>
      <c r="Q37" s="374"/>
      <c r="R37" s="374"/>
      <c r="S37" s="374"/>
      <c r="T37" s="375"/>
      <c r="U37" s="373"/>
      <c r="V37" s="374"/>
      <c r="W37" s="374"/>
      <c r="X37" s="374"/>
      <c r="Y37" s="374"/>
      <c r="Z37" s="375"/>
      <c r="AA37" s="373"/>
      <c r="AB37" s="374"/>
      <c r="AC37" s="374"/>
      <c r="AD37" s="374"/>
      <c r="AE37" s="374"/>
      <c r="AF37" s="374"/>
      <c r="AG37" s="375"/>
      <c r="AH37" s="388" t="str">
        <f>IF(ISBLANK(AA37),"",(O37/(AA37-U37)))</f>
        <v/>
      </c>
      <c r="AI37" s="389"/>
      <c r="AJ37" s="389"/>
      <c r="AK37" s="389"/>
      <c r="AL37" s="389"/>
      <c r="AM37" s="389"/>
      <c r="AN37" s="390"/>
      <c r="AO37" s="379"/>
      <c r="AP37" s="380"/>
      <c r="AQ37" s="380"/>
      <c r="AR37" s="380"/>
      <c r="AS37" s="380"/>
      <c r="AT37" s="380"/>
      <c r="AU37" s="381"/>
      <c r="AV37" s="373" t="str">
        <f>IF(ISBLANK(AA37),"",AH37/(AO37)*100)</f>
        <v/>
      </c>
      <c r="AW37" s="374"/>
      <c r="AX37" s="374"/>
      <c r="AY37" s="374"/>
      <c r="AZ37" s="374"/>
      <c r="BA37" s="374"/>
      <c r="BB37" s="375"/>
      <c r="BC37" s="212"/>
      <c r="BD37" s="151"/>
    </row>
    <row r="38" spans="1:56" ht="20.25" customHeight="1" x14ac:dyDescent="0.2">
      <c r="A38" s="146"/>
      <c r="B38" s="212"/>
      <c r="C38" s="218"/>
      <c r="D38" s="219"/>
      <c r="E38" s="370"/>
      <c r="F38" s="372"/>
      <c r="G38" s="372"/>
      <c r="H38" s="371"/>
      <c r="I38" s="370"/>
      <c r="J38" s="372"/>
      <c r="K38" s="372"/>
      <c r="L38" s="359" t="s">
        <v>56</v>
      </c>
      <c r="M38" s="359"/>
      <c r="N38" s="360"/>
      <c r="O38" s="373"/>
      <c r="P38" s="374"/>
      <c r="Q38" s="374"/>
      <c r="R38" s="374"/>
      <c r="S38" s="374"/>
      <c r="T38" s="375"/>
      <c r="U38" s="373"/>
      <c r="V38" s="374"/>
      <c r="W38" s="374"/>
      <c r="X38" s="374"/>
      <c r="Y38" s="374"/>
      <c r="Z38" s="375"/>
      <c r="AA38" s="373"/>
      <c r="AB38" s="374"/>
      <c r="AC38" s="374"/>
      <c r="AD38" s="374"/>
      <c r="AE38" s="374"/>
      <c r="AF38" s="374"/>
      <c r="AG38" s="375"/>
      <c r="AH38" s="388" t="str">
        <f>IF(ISBLANK(AA38),"",(O38/(AA38-U38)))</f>
        <v/>
      </c>
      <c r="AI38" s="389"/>
      <c r="AJ38" s="389"/>
      <c r="AK38" s="389"/>
      <c r="AL38" s="389"/>
      <c r="AM38" s="389"/>
      <c r="AN38" s="390"/>
      <c r="AO38" s="379"/>
      <c r="AP38" s="380"/>
      <c r="AQ38" s="380"/>
      <c r="AR38" s="380"/>
      <c r="AS38" s="380"/>
      <c r="AT38" s="380"/>
      <c r="AU38" s="381"/>
      <c r="AV38" s="373" t="str">
        <f>IF(ISBLANK(AA38),"",AH38/(AO38)*100)</f>
        <v/>
      </c>
      <c r="AW38" s="374"/>
      <c r="AX38" s="374"/>
      <c r="AY38" s="374"/>
      <c r="AZ38" s="374"/>
      <c r="BA38" s="374"/>
      <c r="BB38" s="375"/>
      <c r="BC38" s="212"/>
      <c r="BD38" s="151"/>
    </row>
    <row r="39" spans="1:56" ht="20.25" customHeight="1" x14ac:dyDescent="0.2">
      <c r="A39" s="146"/>
      <c r="B39" s="212"/>
      <c r="C39" s="358" t="s">
        <v>57</v>
      </c>
      <c r="D39" s="359"/>
      <c r="E39" s="359"/>
      <c r="F39" s="359"/>
      <c r="G39" s="359"/>
      <c r="H39" s="360"/>
      <c r="I39" s="385"/>
      <c r="J39" s="386"/>
      <c r="K39" s="386"/>
      <c r="L39" s="386"/>
      <c r="M39" s="386"/>
      <c r="N39" s="387"/>
      <c r="O39" s="385"/>
      <c r="P39" s="386"/>
      <c r="Q39" s="386"/>
      <c r="R39" s="386"/>
      <c r="S39" s="386"/>
      <c r="T39" s="387"/>
      <c r="U39" s="385"/>
      <c r="V39" s="386"/>
      <c r="W39" s="386"/>
      <c r="X39" s="386"/>
      <c r="Y39" s="386"/>
      <c r="Z39" s="387"/>
      <c r="AA39" s="382"/>
      <c r="AB39" s="383"/>
      <c r="AC39" s="383"/>
      <c r="AD39" s="383"/>
      <c r="AE39" s="383"/>
      <c r="AF39" s="383"/>
      <c r="AG39" s="384"/>
      <c r="AH39" s="382"/>
      <c r="AI39" s="383"/>
      <c r="AJ39" s="383"/>
      <c r="AK39" s="383"/>
      <c r="AL39" s="383"/>
      <c r="AM39" s="383"/>
      <c r="AN39" s="384"/>
      <c r="AO39" s="382"/>
      <c r="AP39" s="383"/>
      <c r="AQ39" s="383"/>
      <c r="AR39" s="383"/>
      <c r="AS39" s="383"/>
      <c r="AT39" s="383"/>
      <c r="AU39" s="384"/>
      <c r="AV39" s="373" t="str">
        <f>IF(AV34="","",AVERAGE(AV34:BB38))</f>
        <v/>
      </c>
      <c r="AW39" s="374"/>
      <c r="AX39" s="374"/>
      <c r="AY39" s="374"/>
      <c r="AZ39" s="374"/>
      <c r="BA39" s="374"/>
      <c r="BB39" s="375"/>
      <c r="BC39" s="212"/>
      <c r="BD39" s="151"/>
    </row>
    <row r="40" spans="1:56" ht="20.25" customHeight="1" x14ac:dyDescent="0.2">
      <c r="A40" s="146"/>
      <c r="B40" s="21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2"/>
      <c r="BD40" s="151"/>
    </row>
    <row r="41" spans="1:56" ht="20.25" customHeight="1" x14ac:dyDescent="0.2">
      <c r="A41" s="146"/>
      <c r="B41" s="212"/>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2"/>
      <c r="BD41" s="151"/>
    </row>
    <row r="42" spans="1:56" ht="20.25" customHeight="1" x14ac:dyDescent="0.2">
      <c r="A42" s="148"/>
      <c r="B42" s="215"/>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215"/>
      <c r="BD42" s="151"/>
    </row>
    <row r="43" spans="1:56" ht="20.25" customHeight="1" x14ac:dyDescent="0.2">
      <c r="A43" s="145"/>
      <c r="B43" s="208"/>
      <c r="C43" s="365" t="s">
        <v>20</v>
      </c>
      <c r="D43" s="365"/>
      <c r="E43" s="365"/>
      <c r="F43" s="349"/>
      <c r="G43" s="349"/>
      <c r="H43" s="349"/>
      <c r="I43" s="365" t="s">
        <v>11</v>
      </c>
      <c r="J43" s="365"/>
      <c r="K43" s="365"/>
      <c r="L43" s="349"/>
      <c r="M43" s="349"/>
      <c r="N43" s="349"/>
      <c r="O43" s="365" t="s">
        <v>14</v>
      </c>
      <c r="P43" s="365"/>
      <c r="Q43" s="365"/>
      <c r="R43" s="349"/>
      <c r="S43" s="349"/>
      <c r="T43" s="349"/>
      <c r="U43" s="365" t="s">
        <v>16</v>
      </c>
      <c r="V43" s="365"/>
      <c r="W43" s="365"/>
      <c r="X43" s="349"/>
      <c r="Y43" s="349"/>
      <c r="Z43" s="349"/>
      <c r="AA43" s="365" t="s">
        <v>15</v>
      </c>
      <c r="AB43" s="365"/>
      <c r="AC43" s="365"/>
      <c r="AD43" s="349"/>
      <c r="AE43" s="349"/>
      <c r="AF43" s="349"/>
      <c r="AG43" s="365" t="s">
        <v>17</v>
      </c>
      <c r="AH43" s="365"/>
      <c r="AI43" s="365"/>
      <c r="AJ43" s="349"/>
      <c r="AK43" s="349"/>
      <c r="AL43" s="349"/>
      <c r="AM43" s="355"/>
      <c r="AN43" s="355"/>
      <c r="AO43" s="355"/>
      <c r="AP43" s="355"/>
      <c r="AQ43" s="355"/>
      <c r="AR43" s="355"/>
      <c r="AS43" s="355"/>
      <c r="AT43" s="355"/>
      <c r="AU43" s="355"/>
      <c r="AV43" s="355"/>
      <c r="AW43" s="355"/>
      <c r="AX43" s="355"/>
      <c r="AY43" s="355"/>
      <c r="AZ43" s="355"/>
      <c r="BA43" s="355"/>
      <c r="BB43" s="355"/>
      <c r="BC43" s="208"/>
      <c r="BD43" s="151"/>
    </row>
    <row r="44" spans="1:56" ht="20.25" customHeight="1" x14ac:dyDescent="0.2">
      <c r="A44" s="148"/>
      <c r="B44" s="215"/>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210"/>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215"/>
      <c r="BD44" s="151"/>
    </row>
    <row r="45" spans="1:56" ht="20.25" customHeight="1" x14ac:dyDescent="0.2">
      <c r="A45" s="147"/>
      <c r="B45" s="214"/>
      <c r="C45" s="358" t="s">
        <v>10</v>
      </c>
      <c r="D45" s="360"/>
      <c r="E45" s="358" t="s">
        <v>46</v>
      </c>
      <c r="F45" s="359"/>
      <c r="G45" s="359"/>
      <c r="H45" s="360"/>
      <c r="I45" s="362" t="s">
        <v>47</v>
      </c>
      <c r="J45" s="363"/>
      <c r="K45" s="363"/>
      <c r="L45" s="363"/>
      <c r="M45" s="363"/>
      <c r="N45" s="364"/>
      <c r="O45" s="362" t="s">
        <v>48</v>
      </c>
      <c r="P45" s="363"/>
      <c r="Q45" s="363"/>
      <c r="R45" s="363"/>
      <c r="S45" s="363"/>
      <c r="T45" s="364"/>
      <c r="U45" s="362" t="s">
        <v>49</v>
      </c>
      <c r="V45" s="363"/>
      <c r="W45" s="363"/>
      <c r="X45" s="363"/>
      <c r="Y45" s="363"/>
      <c r="Z45" s="364"/>
      <c r="AA45" s="362" t="s">
        <v>50</v>
      </c>
      <c r="AB45" s="363"/>
      <c r="AC45" s="363"/>
      <c r="AD45" s="363"/>
      <c r="AE45" s="363"/>
      <c r="AF45" s="363"/>
      <c r="AG45" s="364"/>
      <c r="AH45" s="358" t="s">
        <v>51</v>
      </c>
      <c r="AI45" s="359"/>
      <c r="AJ45" s="359"/>
      <c r="AK45" s="359"/>
      <c r="AL45" s="359"/>
      <c r="AM45" s="359"/>
      <c r="AN45" s="360"/>
      <c r="AO45" s="362" t="s">
        <v>52</v>
      </c>
      <c r="AP45" s="363"/>
      <c r="AQ45" s="363"/>
      <c r="AR45" s="363"/>
      <c r="AS45" s="363"/>
      <c r="AT45" s="363"/>
      <c r="AU45" s="364"/>
      <c r="AV45" s="362" t="s">
        <v>29</v>
      </c>
      <c r="AW45" s="363"/>
      <c r="AX45" s="363"/>
      <c r="AY45" s="363"/>
      <c r="AZ45" s="363"/>
      <c r="BA45" s="363"/>
      <c r="BB45" s="364"/>
      <c r="BC45" s="214"/>
      <c r="BD45" s="151"/>
    </row>
    <row r="46" spans="1:56" ht="20.25" customHeight="1" x14ac:dyDescent="0.2">
      <c r="A46" s="148"/>
      <c r="B46" s="215"/>
      <c r="C46" s="391"/>
      <c r="D46" s="371"/>
      <c r="E46" s="370"/>
      <c r="F46" s="372"/>
      <c r="G46" s="372"/>
      <c r="H46" s="371"/>
      <c r="I46" s="370"/>
      <c r="J46" s="372"/>
      <c r="K46" s="372"/>
      <c r="L46" s="359" t="s">
        <v>53</v>
      </c>
      <c r="M46" s="359"/>
      <c r="N46" s="360"/>
      <c r="O46" s="373"/>
      <c r="P46" s="374"/>
      <c r="Q46" s="374"/>
      <c r="R46" s="374"/>
      <c r="S46" s="374"/>
      <c r="T46" s="375"/>
      <c r="U46" s="373"/>
      <c r="V46" s="374"/>
      <c r="W46" s="374"/>
      <c r="X46" s="374"/>
      <c r="Y46" s="374"/>
      <c r="Z46" s="375"/>
      <c r="AA46" s="373"/>
      <c r="AB46" s="374"/>
      <c r="AC46" s="374"/>
      <c r="AD46" s="374"/>
      <c r="AE46" s="374"/>
      <c r="AF46" s="374"/>
      <c r="AG46" s="375"/>
      <c r="AH46" s="388" t="str">
        <f>IF(ISBLANK(AA46),"",(O46/(AA46-U46)))</f>
        <v/>
      </c>
      <c r="AI46" s="389"/>
      <c r="AJ46" s="389"/>
      <c r="AK46" s="389"/>
      <c r="AL46" s="389"/>
      <c r="AM46" s="389"/>
      <c r="AN46" s="390"/>
      <c r="AO46" s="379"/>
      <c r="AP46" s="380"/>
      <c r="AQ46" s="380"/>
      <c r="AR46" s="380"/>
      <c r="AS46" s="380"/>
      <c r="AT46" s="380"/>
      <c r="AU46" s="381"/>
      <c r="AV46" s="373" t="str">
        <f>IF(ISBLANK(AA46),"",AH46/(AO46)*100)</f>
        <v/>
      </c>
      <c r="AW46" s="374"/>
      <c r="AX46" s="374"/>
      <c r="AY46" s="374"/>
      <c r="AZ46" s="374"/>
      <c r="BA46" s="374"/>
      <c r="BB46" s="375"/>
      <c r="BC46" s="215"/>
      <c r="BD46" s="151"/>
    </row>
    <row r="47" spans="1:56" ht="20.25" customHeight="1" x14ac:dyDescent="0.2">
      <c r="A47" s="148"/>
      <c r="B47" s="215"/>
      <c r="C47" s="370"/>
      <c r="D47" s="371"/>
      <c r="E47" s="370"/>
      <c r="F47" s="372"/>
      <c r="G47" s="372"/>
      <c r="H47" s="371"/>
      <c r="I47" s="370"/>
      <c r="J47" s="372"/>
      <c r="K47" s="372"/>
      <c r="L47" s="359" t="s">
        <v>54</v>
      </c>
      <c r="M47" s="359"/>
      <c r="N47" s="360"/>
      <c r="O47" s="373"/>
      <c r="P47" s="374"/>
      <c r="Q47" s="374"/>
      <c r="R47" s="374"/>
      <c r="S47" s="374"/>
      <c r="T47" s="375"/>
      <c r="U47" s="373"/>
      <c r="V47" s="374"/>
      <c r="W47" s="374"/>
      <c r="X47" s="374"/>
      <c r="Y47" s="374"/>
      <c r="Z47" s="375"/>
      <c r="AA47" s="373"/>
      <c r="AB47" s="374"/>
      <c r="AC47" s="374"/>
      <c r="AD47" s="374"/>
      <c r="AE47" s="374"/>
      <c r="AF47" s="374"/>
      <c r="AG47" s="375"/>
      <c r="AH47" s="388" t="str">
        <f>IF(ISBLANK(AA47),"",(O47/(AA47-U47)))</f>
        <v/>
      </c>
      <c r="AI47" s="389"/>
      <c r="AJ47" s="389"/>
      <c r="AK47" s="389"/>
      <c r="AL47" s="389"/>
      <c r="AM47" s="389"/>
      <c r="AN47" s="390"/>
      <c r="AO47" s="379"/>
      <c r="AP47" s="380"/>
      <c r="AQ47" s="380"/>
      <c r="AR47" s="380"/>
      <c r="AS47" s="380"/>
      <c r="AT47" s="380"/>
      <c r="AU47" s="381"/>
      <c r="AV47" s="373" t="str">
        <f>IF(ISBLANK(AA47),"",AH47/(AO47)*100)</f>
        <v/>
      </c>
      <c r="AW47" s="374"/>
      <c r="AX47" s="374"/>
      <c r="AY47" s="374"/>
      <c r="AZ47" s="374"/>
      <c r="BA47" s="374"/>
      <c r="BB47" s="375"/>
      <c r="BC47" s="215"/>
      <c r="BD47" s="151"/>
    </row>
    <row r="48" spans="1:56" ht="20.25" customHeight="1" x14ac:dyDescent="0.2">
      <c r="A48" s="146"/>
      <c r="B48" s="212"/>
      <c r="C48" s="370"/>
      <c r="D48" s="371"/>
      <c r="E48" s="370"/>
      <c r="F48" s="372"/>
      <c r="G48" s="372"/>
      <c r="H48" s="371"/>
      <c r="I48" s="370"/>
      <c r="J48" s="372"/>
      <c r="K48" s="372"/>
      <c r="L48" s="359" t="s">
        <v>44</v>
      </c>
      <c r="M48" s="359"/>
      <c r="N48" s="360"/>
      <c r="O48" s="373"/>
      <c r="P48" s="374"/>
      <c r="Q48" s="374"/>
      <c r="R48" s="374"/>
      <c r="S48" s="374"/>
      <c r="T48" s="375"/>
      <c r="U48" s="373"/>
      <c r="V48" s="374"/>
      <c r="W48" s="374"/>
      <c r="X48" s="374"/>
      <c r="Y48" s="374"/>
      <c r="Z48" s="375"/>
      <c r="AA48" s="373"/>
      <c r="AB48" s="374"/>
      <c r="AC48" s="374"/>
      <c r="AD48" s="374"/>
      <c r="AE48" s="374"/>
      <c r="AF48" s="374"/>
      <c r="AG48" s="375"/>
      <c r="AH48" s="388" t="str">
        <f>IF(ISBLANK(AA48),"",(O48/(AA48-U48)))</f>
        <v/>
      </c>
      <c r="AI48" s="389"/>
      <c r="AJ48" s="389"/>
      <c r="AK48" s="389"/>
      <c r="AL48" s="389"/>
      <c r="AM48" s="389"/>
      <c r="AN48" s="390"/>
      <c r="AO48" s="379"/>
      <c r="AP48" s="380"/>
      <c r="AQ48" s="380"/>
      <c r="AR48" s="380"/>
      <c r="AS48" s="380"/>
      <c r="AT48" s="380"/>
      <c r="AU48" s="381"/>
      <c r="AV48" s="373" t="str">
        <f>IF(ISBLANK(AA48),"",AH48/(AO48)*100)</f>
        <v/>
      </c>
      <c r="AW48" s="374"/>
      <c r="AX48" s="374"/>
      <c r="AY48" s="374"/>
      <c r="AZ48" s="374"/>
      <c r="BA48" s="374"/>
      <c r="BB48" s="375"/>
      <c r="BC48" s="212"/>
      <c r="BD48" s="151"/>
    </row>
    <row r="49" spans="1:56" ht="20.25" customHeight="1" x14ac:dyDescent="0.2">
      <c r="A49" s="146"/>
      <c r="B49" s="212"/>
      <c r="C49" s="370"/>
      <c r="D49" s="371"/>
      <c r="E49" s="370"/>
      <c r="F49" s="372"/>
      <c r="G49" s="372"/>
      <c r="H49" s="371"/>
      <c r="I49" s="370"/>
      <c r="J49" s="372"/>
      <c r="K49" s="372"/>
      <c r="L49" s="359" t="s">
        <v>55</v>
      </c>
      <c r="M49" s="359"/>
      <c r="N49" s="360"/>
      <c r="O49" s="373"/>
      <c r="P49" s="374"/>
      <c r="Q49" s="374"/>
      <c r="R49" s="374"/>
      <c r="S49" s="374"/>
      <c r="T49" s="375"/>
      <c r="U49" s="373"/>
      <c r="V49" s="374"/>
      <c r="W49" s="374"/>
      <c r="X49" s="374"/>
      <c r="Y49" s="374"/>
      <c r="Z49" s="375"/>
      <c r="AA49" s="373"/>
      <c r="AB49" s="374"/>
      <c r="AC49" s="374"/>
      <c r="AD49" s="374"/>
      <c r="AE49" s="374"/>
      <c r="AF49" s="374"/>
      <c r="AG49" s="375"/>
      <c r="AH49" s="388" t="str">
        <f>IF(ISBLANK(AA49),"",(O49/(AA49-U49)))</f>
        <v/>
      </c>
      <c r="AI49" s="389"/>
      <c r="AJ49" s="389"/>
      <c r="AK49" s="389"/>
      <c r="AL49" s="389"/>
      <c r="AM49" s="389"/>
      <c r="AN49" s="390"/>
      <c r="AO49" s="379"/>
      <c r="AP49" s="380"/>
      <c r="AQ49" s="380"/>
      <c r="AR49" s="380"/>
      <c r="AS49" s="380"/>
      <c r="AT49" s="380"/>
      <c r="AU49" s="381"/>
      <c r="AV49" s="373" t="str">
        <f>IF(ISBLANK(AA49),"",AH49/(AO49)*100)</f>
        <v/>
      </c>
      <c r="AW49" s="374"/>
      <c r="AX49" s="374"/>
      <c r="AY49" s="374"/>
      <c r="AZ49" s="374"/>
      <c r="BA49" s="374"/>
      <c r="BB49" s="375"/>
      <c r="BC49" s="212"/>
      <c r="BD49" s="151"/>
    </row>
    <row r="50" spans="1:56" ht="20.25" customHeight="1" x14ac:dyDescent="0.2">
      <c r="A50" s="146"/>
      <c r="B50" s="212"/>
      <c r="C50" s="218"/>
      <c r="D50" s="219"/>
      <c r="E50" s="370"/>
      <c r="F50" s="372"/>
      <c r="G50" s="372"/>
      <c r="H50" s="371"/>
      <c r="I50" s="370"/>
      <c r="J50" s="372"/>
      <c r="K50" s="372"/>
      <c r="L50" s="359" t="s">
        <v>56</v>
      </c>
      <c r="M50" s="359"/>
      <c r="N50" s="360"/>
      <c r="O50" s="373"/>
      <c r="P50" s="374"/>
      <c r="Q50" s="374"/>
      <c r="R50" s="374"/>
      <c r="S50" s="374"/>
      <c r="T50" s="375"/>
      <c r="U50" s="373"/>
      <c r="V50" s="374"/>
      <c r="W50" s="374"/>
      <c r="X50" s="374"/>
      <c r="Y50" s="374"/>
      <c r="Z50" s="375"/>
      <c r="AA50" s="373"/>
      <c r="AB50" s="374"/>
      <c r="AC50" s="374"/>
      <c r="AD50" s="374"/>
      <c r="AE50" s="374"/>
      <c r="AF50" s="374"/>
      <c r="AG50" s="375"/>
      <c r="AH50" s="388" t="str">
        <f>IF(ISBLANK(AA50),"",(O50/(AA50-U50)))</f>
        <v/>
      </c>
      <c r="AI50" s="389"/>
      <c r="AJ50" s="389"/>
      <c r="AK50" s="389"/>
      <c r="AL50" s="389"/>
      <c r="AM50" s="389"/>
      <c r="AN50" s="390"/>
      <c r="AO50" s="379"/>
      <c r="AP50" s="380"/>
      <c r="AQ50" s="380"/>
      <c r="AR50" s="380"/>
      <c r="AS50" s="380"/>
      <c r="AT50" s="380"/>
      <c r="AU50" s="381"/>
      <c r="AV50" s="373" t="str">
        <f>IF(ISBLANK(AA50),"",AH50/(AO50)*100)</f>
        <v/>
      </c>
      <c r="AW50" s="374"/>
      <c r="AX50" s="374"/>
      <c r="AY50" s="374"/>
      <c r="AZ50" s="374"/>
      <c r="BA50" s="374"/>
      <c r="BB50" s="375"/>
      <c r="BC50" s="212"/>
      <c r="BD50" s="151"/>
    </row>
    <row r="51" spans="1:56" ht="20.25" customHeight="1" x14ac:dyDescent="0.2">
      <c r="A51" s="146"/>
      <c r="B51" s="212"/>
      <c r="C51" s="358" t="s">
        <v>57</v>
      </c>
      <c r="D51" s="359"/>
      <c r="E51" s="359"/>
      <c r="F51" s="359"/>
      <c r="G51" s="359"/>
      <c r="H51" s="360"/>
      <c r="I51" s="385"/>
      <c r="J51" s="386"/>
      <c r="K51" s="386"/>
      <c r="L51" s="386"/>
      <c r="M51" s="386"/>
      <c r="N51" s="387"/>
      <c r="O51" s="385"/>
      <c r="P51" s="386"/>
      <c r="Q51" s="386"/>
      <c r="R51" s="386"/>
      <c r="S51" s="386"/>
      <c r="T51" s="387"/>
      <c r="U51" s="385"/>
      <c r="V51" s="386"/>
      <c r="W51" s="386"/>
      <c r="X51" s="386"/>
      <c r="Y51" s="386"/>
      <c r="Z51" s="387"/>
      <c r="AA51" s="382"/>
      <c r="AB51" s="383"/>
      <c r="AC51" s="383"/>
      <c r="AD51" s="383"/>
      <c r="AE51" s="383"/>
      <c r="AF51" s="383"/>
      <c r="AG51" s="384"/>
      <c r="AH51" s="382"/>
      <c r="AI51" s="383"/>
      <c r="AJ51" s="383"/>
      <c r="AK51" s="383"/>
      <c r="AL51" s="383"/>
      <c r="AM51" s="383"/>
      <c r="AN51" s="384"/>
      <c r="AO51" s="382"/>
      <c r="AP51" s="383"/>
      <c r="AQ51" s="383"/>
      <c r="AR51" s="383"/>
      <c r="AS51" s="383"/>
      <c r="AT51" s="383"/>
      <c r="AU51" s="384"/>
      <c r="AV51" s="373" t="str">
        <f>IF(AV46="","",AVERAGE(AV46:BB50))</f>
        <v/>
      </c>
      <c r="AW51" s="374"/>
      <c r="AX51" s="374"/>
      <c r="AY51" s="374"/>
      <c r="AZ51" s="374"/>
      <c r="BA51" s="374"/>
      <c r="BB51" s="375"/>
      <c r="BC51" s="212"/>
      <c r="BD51" s="151"/>
    </row>
    <row r="52" spans="1:56" ht="20.25" customHeight="1" thickBot="1" x14ac:dyDescent="0.25">
      <c r="A52" s="149"/>
      <c r="B52" s="220"/>
      <c r="C52" s="221"/>
      <c r="D52" s="221"/>
      <c r="E52" s="221"/>
      <c r="F52" s="221"/>
      <c r="G52" s="221"/>
      <c r="H52" s="221"/>
      <c r="I52" s="221"/>
      <c r="J52" s="221"/>
      <c r="K52" s="221"/>
      <c r="L52" s="221"/>
      <c r="M52" s="221"/>
      <c r="N52" s="221"/>
      <c r="O52" s="221"/>
      <c r="P52" s="221"/>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0"/>
      <c r="BD52" s="151"/>
    </row>
    <row r="53" spans="1:56" ht="20.25" customHeight="1" thickTop="1" x14ac:dyDescent="0.2">
      <c r="A53" s="150"/>
      <c r="B53" s="223"/>
      <c r="C53" s="224" t="s">
        <v>22</v>
      </c>
      <c r="D53" s="225"/>
      <c r="E53" s="225"/>
      <c r="F53" s="225"/>
      <c r="G53" s="225"/>
      <c r="H53" s="225"/>
      <c r="I53" s="225"/>
      <c r="J53" s="225"/>
      <c r="K53" s="225"/>
      <c r="L53" s="225"/>
      <c r="M53" s="225"/>
      <c r="N53" s="225"/>
      <c r="O53" s="225"/>
      <c r="P53" s="225"/>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3"/>
      <c r="BD53" s="151"/>
    </row>
    <row r="54" spans="1:56" ht="20.25" customHeight="1" x14ac:dyDescent="0.2">
      <c r="A54" s="150"/>
      <c r="B54" s="223"/>
      <c r="C54" s="225"/>
      <c r="D54" s="225"/>
      <c r="E54" s="225"/>
      <c r="F54" s="225"/>
      <c r="G54" s="225"/>
      <c r="H54" s="225"/>
      <c r="I54" s="225"/>
      <c r="J54" s="225"/>
      <c r="K54" s="225"/>
      <c r="L54" s="225"/>
      <c r="M54" s="225"/>
      <c r="N54" s="225"/>
      <c r="O54" s="225"/>
      <c r="P54" s="225"/>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3"/>
      <c r="BD54" s="151"/>
    </row>
    <row r="55" spans="1:56" ht="20.25" customHeight="1" x14ac:dyDescent="0.2">
      <c r="A55" s="150"/>
      <c r="B55" s="223"/>
      <c r="C55" s="225"/>
      <c r="D55" s="225"/>
      <c r="E55" s="225"/>
      <c r="F55" s="225"/>
      <c r="G55" s="225"/>
      <c r="H55" s="223"/>
      <c r="I55" s="223"/>
      <c r="J55" s="223"/>
      <c r="K55" s="223"/>
      <c r="L55" s="223"/>
      <c r="M55" s="223"/>
      <c r="N55" s="223"/>
      <c r="O55" s="223"/>
      <c r="P55" s="223"/>
      <c r="Q55" s="392"/>
      <c r="R55" s="392"/>
      <c r="S55" s="392"/>
      <c r="T55" s="392"/>
      <c r="U55" s="392"/>
      <c r="V55" s="392"/>
      <c r="W55" s="392"/>
      <c r="X55" s="392"/>
      <c r="Y55" s="392"/>
      <c r="Z55" s="392"/>
      <c r="AA55" s="226"/>
      <c r="AB55" s="226"/>
      <c r="AC55" s="226"/>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151"/>
    </row>
    <row r="56" spans="1:56" ht="20.25" customHeight="1" x14ac:dyDescent="0.2">
      <c r="A56" s="150"/>
      <c r="B56" s="223"/>
      <c r="C56" s="225"/>
      <c r="D56" s="225"/>
      <c r="E56" s="225"/>
      <c r="F56" s="225"/>
      <c r="G56" s="225"/>
      <c r="H56" s="225"/>
      <c r="I56" s="225"/>
      <c r="J56" s="225"/>
      <c r="K56" s="225"/>
      <c r="L56" s="225"/>
      <c r="M56" s="225"/>
      <c r="N56" s="225"/>
      <c r="O56" s="225"/>
      <c r="P56" s="225"/>
      <c r="Q56" s="392"/>
      <c r="R56" s="392"/>
      <c r="S56" s="392"/>
      <c r="T56" s="392"/>
      <c r="U56" s="392"/>
      <c r="V56" s="392"/>
      <c r="W56" s="392"/>
      <c r="X56" s="392"/>
      <c r="Y56" s="392"/>
      <c r="Z56" s="392"/>
      <c r="AA56" s="226"/>
      <c r="AB56" s="226"/>
      <c r="AC56" s="226"/>
      <c r="AD56" s="353" t="s">
        <v>18</v>
      </c>
      <c r="AE56" s="353"/>
      <c r="AF56" s="353"/>
      <c r="AG56" s="35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223"/>
      <c r="BD56" s="151"/>
    </row>
    <row r="57" spans="1:56" ht="20.25" customHeight="1" x14ac:dyDescent="0.2">
      <c r="A57" s="151"/>
      <c r="B57" s="223"/>
      <c r="C57" s="225"/>
      <c r="D57" s="225"/>
      <c r="E57" s="225"/>
      <c r="F57" s="225"/>
      <c r="G57" s="225"/>
      <c r="H57" s="225"/>
      <c r="I57" s="225"/>
      <c r="J57" s="225"/>
      <c r="K57" s="225"/>
      <c r="L57" s="225"/>
      <c r="M57" s="225"/>
      <c r="N57" s="225"/>
      <c r="O57" s="225"/>
      <c r="P57" s="225"/>
      <c r="Q57" s="392"/>
      <c r="R57" s="392"/>
      <c r="S57" s="392"/>
      <c r="T57" s="392"/>
      <c r="U57" s="392"/>
      <c r="V57" s="392"/>
      <c r="W57" s="392"/>
      <c r="X57" s="392"/>
      <c r="Y57" s="392"/>
      <c r="Z57" s="392"/>
      <c r="AA57" s="226"/>
      <c r="AB57" s="226"/>
      <c r="AC57" s="226"/>
      <c r="AD57" s="227"/>
      <c r="AE57" s="227"/>
      <c r="AF57" s="227"/>
      <c r="AG57" s="227"/>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3"/>
      <c r="BD57" s="151"/>
    </row>
    <row r="58" spans="1:56" ht="20.25" customHeight="1" x14ac:dyDescent="0.2">
      <c r="A58" s="151"/>
      <c r="B58" s="223"/>
      <c r="C58" s="225"/>
      <c r="D58" s="225"/>
      <c r="E58" s="225"/>
      <c r="F58" s="225"/>
      <c r="G58" s="225"/>
      <c r="H58" s="225"/>
      <c r="I58" s="225"/>
      <c r="J58" s="225"/>
      <c r="K58" s="225"/>
      <c r="L58" s="225"/>
      <c r="M58" s="225"/>
      <c r="N58" s="225"/>
      <c r="O58" s="225"/>
      <c r="P58" s="225"/>
      <c r="Q58" s="392"/>
      <c r="R58" s="392"/>
      <c r="S58" s="392"/>
      <c r="T58" s="392"/>
      <c r="U58" s="392"/>
      <c r="V58" s="392"/>
      <c r="W58" s="392"/>
      <c r="X58" s="392"/>
      <c r="Y58" s="392"/>
      <c r="Z58" s="392"/>
      <c r="AA58" s="226"/>
      <c r="AB58" s="226"/>
      <c r="AC58" s="226"/>
      <c r="AD58" s="353" t="s">
        <v>19</v>
      </c>
      <c r="AE58" s="353"/>
      <c r="AF58" s="353"/>
      <c r="AG58" s="35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223"/>
      <c r="BD58" s="151"/>
    </row>
    <row r="59" spans="1:56" ht="20.25" customHeight="1" x14ac:dyDescent="0.2">
      <c r="A59" s="151"/>
      <c r="B59" s="223"/>
      <c r="C59" s="229" t="s">
        <v>119</v>
      </c>
      <c r="D59" s="230"/>
      <c r="E59" s="230"/>
      <c r="F59" s="230"/>
      <c r="G59" s="230"/>
      <c r="H59" s="230"/>
      <c r="I59" s="230"/>
      <c r="J59" s="230"/>
      <c r="K59" s="230"/>
      <c r="L59" s="231"/>
      <c r="M59" s="232"/>
      <c r="N59" s="232"/>
      <c r="O59" s="232"/>
      <c r="P59" s="232"/>
      <c r="Q59" s="226"/>
      <c r="R59" s="226"/>
      <c r="S59" s="226"/>
      <c r="T59" s="226"/>
      <c r="U59" s="226"/>
      <c r="V59" s="226"/>
      <c r="W59" s="226"/>
      <c r="X59" s="226"/>
      <c r="Y59" s="226"/>
      <c r="Z59" s="226"/>
      <c r="AA59" s="226"/>
      <c r="AB59" s="226"/>
      <c r="AC59" s="226"/>
      <c r="AD59" s="233"/>
      <c r="AE59" s="233"/>
      <c r="AF59" s="233"/>
      <c r="AG59" s="233"/>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3"/>
      <c r="BD59" s="151"/>
    </row>
    <row r="60" spans="1:56" ht="20.25" customHeight="1" x14ac:dyDescent="0.2">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row>
  </sheetData>
  <sheetProtection password="CC73" sheet="1"/>
  <mergeCells count="292">
    <mergeCell ref="Q58:T58"/>
    <mergeCell ref="U58:Z58"/>
    <mergeCell ref="AD58:AG58"/>
    <mergeCell ref="AH58:BB58"/>
    <mergeCell ref="Q56:T56"/>
    <mergeCell ref="U56:Z56"/>
    <mergeCell ref="AD56:AG56"/>
    <mergeCell ref="AH56:BB56"/>
    <mergeCell ref="Q57:T57"/>
    <mergeCell ref="U57:Z57"/>
    <mergeCell ref="AO51:AU51"/>
    <mergeCell ref="AV51:BB51"/>
    <mergeCell ref="Q55:T55"/>
    <mergeCell ref="U55:Z55"/>
    <mergeCell ref="E50:H50"/>
    <mergeCell ref="I50:K50"/>
    <mergeCell ref="L50:N50"/>
    <mergeCell ref="O50:T50"/>
    <mergeCell ref="U50:Z50"/>
    <mergeCell ref="AH51:AN51"/>
    <mergeCell ref="C51:H51"/>
    <mergeCell ref="I51:N51"/>
    <mergeCell ref="O51:T51"/>
    <mergeCell ref="U51:Z51"/>
    <mergeCell ref="AA51:AG51"/>
    <mergeCell ref="U49:Z49"/>
    <mergeCell ref="AA50:AG50"/>
    <mergeCell ref="AH50:AN50"/>
    <mergeCell ref="AO50:AU50"/>
    <mergeCell ref="AV50:BB50"/>
    <mergeCell ref="AV48:BB48"/>
    <mergeCell ref="C49:D49"/>
    <mergeCell ref="E49:H49"/>
    <mergeCell ref="I49:K49"/>
    <mergeCell ref="L49:N49"/>
    <mergeCell ref="O49:T49"/>
    <mergeCell ref="AA49:AG49"/>
    <mergeCell ref="AH49:AN49"/>
    <mergeCell ref="AO49:AU49"/>
    <mergeCell ref="AV49:BB49"/>
    <mergeCell ref="C48:D48"/>
    <mergeCell ref="E48:H48"/>
    <mergeCell ref="I48:K48"/>
    <mergeCell ref="L48:N48"/>
    <mergeCell ref="O48:T48"/>
    <mergeCell ref="U48:Z48"/>
    <mergeCell ref="AA48:AG48"/>
    <mergeCell ref="AH48:AN48"/>
    <mergeCell ref="AO48:AU48"/>
    <mergeCell ref="AV46:BB46"/>
    <mergeCell ref="C47:D47"/>
    <mergeCell ref="E47:H47"/>
    <mergeCell ref="I47:K47"/>
    <mergeCell ref="L47:N47"/>
    <mergeCell ref="O47:T47"/>
    <mergeCell ref="U47:Z47"/>
    <mergeCell ref="U45:Z45"/>
    <mergeCell ref="AA45:AG45"/>
    <mergeCell ref="AA46:AG46"/>
    <mergeCell ref="AH46:AN46"/>
    <mergeCell ref="AO46:AU46"/>
    <mergeCell ref="C45:D45"/>
    <mergeCell ref="E45:H45"/>
    <mergeCell ref="U46:Z46"/>
    <mergeCell ref="AH45:AN45"/>
    <mergeCell ref="AO45:AU45"/>
    <mergeCell ref="AV45:BB45"/>
    <mergeCell ref="AA47:AG47"/>
    <mergeCell ref="AH47:AN47"/>
    <mergeCell ref="AO47:AU47"/>
    <mergeCell ref="AV47:BB47"/>
    <mergeCell ref="C46:D46"/>
    <mergeCell ref="E46:H46"/>
    <mergeCell ref="I46:K46"/>
    <mergeCell ref="L46:N46"/>
    <mergeCell ref="O46:T46"/>
    <mergeCell ref="I43:K43"/>
    <mergeCell ref="L43:N43"/>
    <mergeCell ref="O43:Q43"/>
    <mergeCell ref="R43:T43"/>
    <mergeCell ref="I45:N45"/>
    <mergeCell ref="O45:T45"/>
    <mergeCell ref="U43:W43"/>
    <mergeCell ref="X43:Z43"/>
    <mergeCell ref="C43:E43"/>
    <mergeCell ref="F43:H43"/>
    <mergeCell ref="AH39:AN39"/>
    <mergeCell ref="AO39:AU39"/>
    <mergeCell ref="AD43:AF43"/>
    <mergeCell ref="AG43:AI43"/>
    <mergeCell ref="AJ43:BB43"/>
    <mergeCell ref="AA43:AC43"/>
    <mergeCell ref="AV39:BB39"/>
    <mergeCell ref="C42:BB42"/>
    <mergeCell ref="C39:H39"/>
    <mergeCell ref="I39:N39"/>
    <mergeCell ref="O39:T39"/>
    <mergeCell ref="U39:Z39"/>
    <mergeCell ref="AA39:AG39"/>
    <mergeCell ref="E38:H38"/>
    <mergeCell ref="I38:K38"/>
    <mergeCell ref="L38:N38"/>
    <mergeCell ref="O38:T38"/>
    <mergeCell ref="U38:Z38"/>
    <mergeCell ref="AA37:AG37"/>
    <mergeCell ref="AH37:AN37"/>
    <mergeCell ref="AO37:AU37"/>
    <mergeCell ref="AV37:BB37"/>
    <mergeCell ref="AA38:AG38"/>
    <mergeCell ref="AH38:AN38"/>
    <mergeCell ref="AO38:AU38"/>
    <mergeCell ref="AV38:BB38"/>
    <mergeCell ref="AV36:BB36"/>
    <mergeCell ref="C37:D37"/>
    <mergeCell ref="E37:H37"/>
    <mergeCell ref="I37:K37"/>
    <mergeCell ref="L37:N37"/>
    <mergeCell ref="O37:T37"/>
    <mergeCell ref="U37:Z37"/>
    <mergeCell ref="AA35:AG35"/>
    <mergeCell ref="AH35:AN35"/>
    <mergeCell ref="AO35:AU35"/>
    <mergeCell ref="AV35:BB35"/>
    <mergeCell ref="AA36:AG36"/>
    <mergeCell ref="AH36:AN36"/>
    <mergeCell ref="AO36:AU36"/>
    <mergeCell ref="C36:D36"/>
    <mergeCell ref="E36:H36"/>
    <mergeCell ref="I36:K36"/>
    <mergeCell ref="L36:N36"/>
    <mergeCell ref="O36:T36"/>
    <mergeCell ref="U36:Z36"/>
    <mergeCell ref="AV34:BB34"/>
    <mergeCell ref="C35:D35"/>
    <mergeCell ref="E35:H35"/>
    <mergeCell ref="I35:K35"/>
    <mergeCell ref="L35:N35"/>
    <mergeCell ref="O35:T35"/>
    <mergeCell ref="U35:Z35"/>
    <mergeCell ref="AA34:AG34"/>
    <mergeCell ref="AH34:AN34"/>
    <mergeCell ref="AO34:AU34"/>
    <mergeCell ref="C34:D34"/>
    <mergeCell ref="E34:H34"/>
    <mergeCell ref="I34:K34"/>
    <mergeCell ref="L34:N34"/>
    <mergeCell ref="O34:T34"/>
    <mergeCell ref="U34:Z34"/>
    <mergeCell ref="C33:D33"/>
    <mergeCell ref="E33:H33"/>
    <mergeCell ref="I33:N33"/>
    <mergeCell ref="O33:T33"/>
    <mergeCell ref="U33:Z33"/>
    <mergeCell ref="AA33:AG33"/>
    <mergeCell ref="AH33:AN33"/>
    <mergeCell ref="AO33:AU33"/>
    <mergeCell ref="AV33:BB33"/>
    <mergeCell ref="AH27:AN27"/>
    <mergeCell ref="C26:D26"/>
    <mergeCell ref="E26:H26"/>
    <mergeCell ref="I26:K26"/>
    <mergeCell ref="L26:N26"/>
    <mergeCell ref="O26:T26"/>
    <mergeCell ref="U26:Z26"/>
    <mergeCell ref="AV26:BB26"/>
    <mergeCell ref="AO27:AU27"/>
    <mergeCell ref="AV27:BB27"/>
    <mergeCell ref="AA26:AG26"/>
    <mergeCell ref="AH26:AN26"/>
    <mergeCell ref="C27:H27"/>
    <mergeCell ref="I27:N27"/>
    <mergeCell ref="O27:T27"/>
    <mergeCell ref="U27:Z27"/>
    <mergeCell ref="AA27:AG27"/>
    <mergeCell ref="AO26:AU26"/>
    <mergeCell ref="C30:BB30"/>
    <mergeCell ref="C31:E31"/>
    <mergeCell ref="F31:H31"/>
    <mergeCell ref="I31:K31"/>
    <mergeCell ref="L31:N31"/>
    <mergeCell ref="O31:Q31"/>
    <mergeCell ref="R31:T31"/>
    <mergeCell ref="U31:W31"/>
    <mergeCell ref="X31:Z31"/>
    <mergeCell ref="AA31:AC31"/>
    <mergeCell ref="AD31:AF31"/>
    <mergeCell ref="AG31:AI31"/>
    <mergeCell ref="AJ31:BB31"/>
    <mergeCell ref="AV25:BB25"/>
    <mergeCell ref="C24:D24"/>
    <mergeCell ref="E24:H24"/>
    <mergeCell ref="I24:K24"/>
    <mergeCell ref="L24:N24"/>
    <mergeCell ref="O24:T24"/>
    <mergeCell ref="U24:Z24"/>
    <mergeCell ref="AA24:AG24"/>
    <mergeCell ref="AH24:AN24"/>
    <mergeCell ref="AO24:AU24"/>
    <mergeCell ref="AV24:BB24"/>
    <mergeCell ref="C25:D25"/>
    <mergeCell ref="E25:H25"/>
    <mergeCell ref="I25:K25"/>
    <mergeCell ref="L25:N25"/>
    <mergeCell ref="O25:T25"/>
    <mergeCell ref="U25:Z25"/>
    <mergeCell ref="AA25:AG25"/>
    <mergeCell ref="AH25:AN25"/>
    <mergeCell ref="AO25:AU25"/>
    <mergeCell ref="C21:D21"/>
    <mergeCell ref="E21:H21"/>
    <mergeCell ref="I21:N21"/>
    <mergeCell ref="O21:T21"/>
    <mergeCell ref="AV23:BB23"/>
    <mergeCell ref="C22:D22"/>
    <mergeCell ref="E22:H22"/>
    <mergeCell ref="I22:K22"/>
    <mergeCell ref="L22:N22"/>
    <mergeCell ref="O22:T22"/>
    <mergeCell ref="U22:Z22"/>
    <mergeCell ref="AA22:AG22"/>
    <mergeCell ref="AH22:AN22"/>
    <mergeCell ref="AO22:AU22"/>
    <mergeCell ref="AV22:BB22"/>
    <mergeCell ref="C23:D23"/>
    <mergeCell ref="E23:H23"/>
    <mergeCell ref="I23:K23"/>
    <mergeCell ref="L23:N23"/>
    <mergeCell ref="O23:T23"/>
    <mergeCell ref="U23:Z23"/>
    <mergeCell ref="AA23:AG23"/>
    <mergeCell ref="AH23:AN23"/>
    <mergeCell ref="AO23:AU23"/>
    <mergeCell ref="AH21:AN21"/>
    <mergeCell ref="AV12:BB12"/>
    <mergeCell ref="H13:X13"/>
    <mergeCell ref="Z13:AB13"/>
    <mergeCell ref="AO21:AU21"/>
    <mergeCell ref="AV21:BB21"/>
    <mergeCell ref="F18:H18"/>
    <mergeCell ref="I18:K18"/>
    <mergeCell ref="L18:N18"/>
    <mergeCell ref="H15:N15"/>
    <mergeCell ref="P15:S15"/>
    <mergeCell ref="U15:Z15"/>
    <mergeCell ref="AA15:AD15"/>
    <mergeCell ref="AE15:AG15"/>
    <mergeCell ref="AU15:BB15"/>
    <mergeCell ref="C15:G15"/>
    <mergeCell ref="U21:Z21"/>
    <mergeCell ref="AA21:AG21"/>
    <mergeCell ref="U18:W18"/>
    <mergeCell ref="X18:Z18"/>
    <mergeCell ref="AA18:AC18"/>
    <mergeCell ref="AG18:AI18"/>
    <mergeCell ref="O18:Q18"/>
    <mergeCell ref="R18:T18"/>
    <mergeCell ref="AD18:AF18"/>
    <mergeCell ref="AV11:BB11"/>
    <mergeCell ref="O11:Q11"/>
    <mergeCell ref="H12:X12"/>
    <mergeCell ref="AF12:AH12"/>
    <mergeCell ref="AI12:AQ12"/>
    <mergeCell ref="AS12:AT12"/>
    <mergeCell ref="AJ14:BB14"/>
    <mergeCell ref="AP10:AV10"/>
    <mergeCell ref="AJ18:BB18"/>
    <mergeCell ref="H14:N14"/>
    <mergeCell ref="P14:R14"/>
    <mergeCell ref="T14:AD14"/>
    <mergeCell ref="AF14:AI14"/>
    <mergeCell ref="C13:G13"/>
    <mergeCell ref="C14:G14"/>
    <mergeCell ref="AM10:AN10"/>
    <mergeCell ref="O8:AP8"/>
    <mergeCell ref="C9:E9"/>
    <mergeCell ref="G9:M9"/>
    <mergeCell ref="C10:E10"/>
    <mergeCell ref="C11:E11"/>
    <mergeCell ref="C12:G12"/>
    <mergeCell ref="AC13:BB13"/>
    <mergeCell ref="C2:BB2"/>
    <mergeCell ref="C3:BB3"/>
    <mergeCell ref="C4:BB4"/>
    <mergeCell ref="C5:BB5"/>
    <mergeCell ref="C6:BB6"/>
    <mergeCell ref="C7:BB7"/>
    <mergeCell ref="AL9:AN9"/>
    <mergeCell ref="G11:M11"/>
    <mergeCell ref="R11:X11"/>
    <mergeCell ref="AI11:AQ11"/>
    <mergeCell ref="AP9:AV9"/>
    <mergeCell ref="G10:M10"/>
  </mergeCells>
  <dataValidations count="2">
    <dataValidation allowBlank="1" showErrorMessage="1" promptTitle="Date Format" prompt="DD-MMM-YY" sqref="AP10:AV10"/>
    <dataValidation allowBlank="1" showErrorMessage="1" promptTitle="Region" prompt="Automatic when county is selected" sqref="AV12:BB12"/>
  </dataValidations>
  <pageMargins left="0.25" right="0.25" top="0.75" bottom="0.75" header="0.3" footer="0.3"/>
  <pageSetup scale="40" orientation="landscape" r:id="rId1"/>
  <ignoredErrors>
    <ignoredError sqref="AH34:AN38 AV34:BB39 AV46:BB51 AH46:AN5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0"/>
  <sheetViews>
    <sheetView topLeftCell="A4" zoomScale="60" zoomScaleNormal="60" workbookViewId="0">
      <selection activeCell="C60" sqref="C60"/>
    </sheetView>
  </sheetViews>
  <sheetFormatPr defaultColWidth="0" defaultRowHeight="12.75" zeroHeight="1" x14ac:dyDescent="0.2"/>
  <cols>
    <col min="1" max="1" width="6.5703125" customWidth="1"/>
    <col min="2" max="2" width="7.42578125" customWidth="1"/>
    <col min="3" max="55" width="6.28515625" customWidth="1"/>
    <col min="56" max="56" width="4.140625" customWidth="1"/>
  </cols>
  <sheetData>
    <row r="1" spans="1:57" ht="16.5" customHeight="1" x14ac:dyDescent="0.2">
      <c r="A1" s="4"/>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34"/>
      <c r="BE1" s="34"/>
    </row>
    <row r="2" spans="1:57" ht="124.5" customHeight="1" x14ac:dyDescent="0.2">
      <c r="A2" s="4"/>
      <c r="B2" s="23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234"/>
      <c r="BD2" s="34"/>
      <c r="BE2" s="34"/>
    </row>
    <row r="3" spans="1:57" ht="20.25" customHeight="1" x14ac:dyDescent="0.3">
      <c r="A3" s="10"/>
      <c r="B3" s="235"/>
      <c r="C3" s="337" t="s">
        <v>0</v>
      </c>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236"/>
      <c r="BD3" s="34"/>
      <c r="BE3" s="34"/>
    </row>
    <row r="4" spans="1:57" ht="20.25" customHeight="1" x14ac:dyDescent="0.3">
      <c r="A4" s="10"/>
      <c r="B4" s="235"/>
      <c r="C4" s="337" t="s">
        <v>1</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236"/>
      <c r="BD4" s="34"/>
      <c r="BE4" s="34"/>
    </row>
    <row r="5" spans="1:57" ht="20.25" customHeight="1" x14ac:dyDescent="0.25">
      <c r="A5" s="10"/>
      <c r="B5" s="235"/>
      <c r="C5" s="338" t="s">
        <v>2</v>
      </c>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236"/>
      <c r="BD5" s="34"/>
      <c r="BE5" s="34"/>
    </row>
    <row r="6" spans="1:57" ht="20.25" customHeight="1" x14ac:dyDescent="0.2">
      <c r="A6" s="10"/>
      <c r="B6" s="235"/>
      <c r="C6" s="339" t="s">
        <v>3</v>
      </c>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236"/>
      <c r="BD6" s="34"/>
      <c r="BE6" s="34"/>
    </row>
    <row r="7" spans="1:57" ht="20.25" customHeight="1" x14ac:dyDescent="0.2">
      <c r="A7" s="10"/>
      <c r="B7" s="235"/>
      <c r="C7" s="339" t="s">
        <v>4</v>
      </c>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235"/>
      <c r="BD7" s="34"/>
      <c r="BE7" s="34"/>
    </row>
    <row r="8" spans="1:57" ht="20.25" customHeight="1" x14ac:dyDescent="0.2">
      <c r="A8" s="10"/>
      <c r="B8" s="235"/>
      <c r="C8" s="190"/>
      <c r="D8" s="190"/>
      <c r="E8" s="190"/>
      <c r="F8" s="190"/>
      <c r="G8" s="190"/>
      <c r="H8" s="190"/>
      <c r="I8" s="190"/>
      <c r="J8" s="190"/>
      <c r="K8" s="190"/>
      <c r="L8" s="190"/>
      <c r="M8" s="190"/>
      <c r="N8" s="190"/>
      <c r="O8" s="346" t="s">
        <v>88</v>
      </c>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190"/>
      <c r="AR8" s="190"/>
      <c r="AS8" s="190"/>
      <c r="AT8" s="190"/>
      <c r="AU8" s="190"/>
      <c r="AV8" s="190"/>
      <c r="AW8" s="190"/>
      <c r="AX8" s="190"/>
      <c r="AY8" s="190"/>
      <c r="AZ8" s="190"/>
      <c r="BA8" s="190"/>
      <c r="BB8" s="190"/>
      <c r="BC8" s="235"/>
      <c r="BD8" s="34"/>
      <c r="BE8" s="34"/>
    </row>
    <row r="9" spans="1:57" ht="20.25" customHeight="1" x14ac:dyDescent="0.2">
      <c r="A9" s="25"/>
      <c r="B9" s="237"/>
      <c r="C9" s="345"/>
      <c r="D9" s="345"/>
      <c r="E9" s="345"/>
      <c r="F9" s="198"/>
      <c r="G9" s="365"/>
      <c r="H9" s="365"/>
      <c r="I9" s="365"/>
      <c r="J9" s="365"/>
      <c r="K9" s="365"/>
      <c r="L9" s="365"/>
      <c r="M9" s="365"/>
      <c r="N9" s="198"/>
      <c r="O9" s="199"/>
      <c r="P9" s="199"/>
      <c r="Q9" s="199"/>
      <c r="R9" s="199"/>
      <c r="S9" s="199"/>
      <c r="T9" s="199"/>
      <c r="U9" s="199"/>
      <c r="V9" s="199"/>
      <c r="W9" s="199"/>
      <c r="X9" s="199"/>
      <c r="Y9" s="199"/>
      <c r="Z9" s="199"/>
      <c r="AA9" s="199"/>
      <c r="AB9" s="199"/>
      <c r="AC9" s="199"/>
      <c r="AD9" s="199"/>
      <c r="AE9" s="199"/>
      <c r="AF9" s="199"/>
      <c r="AG9" s="199"/>
      <c r="AH9" s="199"/>
      <c r="AI9" s="199"/>
      <c r="AJ9" s="238"/>
      <c r="AK9" s="238"/>
      <c r="AL9" s="353"/>
      <c r="AM9" s="353"/>
      <c r="AN9" s="353"/>
      <c r="AO9" s="200"/>
      <c r="AP9" s="395"/>
      <c r="AQ9" s="395"/>
      <c r="AR9" s="395"/>
      <c r="AS9" s="395"/>
      <c r="AT9" s="395"/>
      <c r="AU9" s="395"/>
      <c r="AV9" s="395"/>
      <c r="AW9" s="237"/>
      <c r="AX9" s="237"/>
      <c r="AY9" s="237"/>
      <c r="AZ9" s="237"/>
      <c r="BA9" s="237"/>
      <c r="BB9" s="237"/>
      <c r="BC9" s="237"/>
      <c r="BD9" s="34"/>
      <c r="BE9" s="34"/>
    </row>
    <row r="10" spans="1:57" ht="20.25" customHeight="1" x14ac:dyDescent="0.2">
      <c r="A10" s="25"/>
      <c r="B10" s="237"/>
      <c r="C10" s="345" t="s">
        <v>38</v>
      </c>
      <c r="D10" s="345"/>
      <c r="E10" s="345"/>
      <c r="F10" s="198"/>
      <c r="G10" s="342"/>
      <c r="H10" s="342"/>
      <c r="I10" s="342"/>
      <c r="J10" s="342"/>
      <c r="K10" s="342"/>
      <c r="L10" s="342"/>
      <c r="M10" s="342"/>
      <c r="N10" s="198"/>
      <c r="O10" s="237"/>
      <c r="P10" s="239"/>
      <c r="Q10" s="239"/>
      <c r="R10" s="239"/>
      <c r="S10" s="239"/>
      <c r="T10" s="239"/>
      <c r="U10" s="239"/>
      <c r="V10" s="239"/>
      <c r="W10" s="239"/>
      <c r="X10" s="239"/>
      <c r="Y10" s="239"/>
      <c r="Z10" s="239"/>
      <c r="AA10" s="239"/>
      <c r="AB10" s="239"/>
      <c r="AC10" s="239"/>
      <c r="AD10" s="239"/>
      <c r="AE10" s="239"/>
      <c r="AF10" s="239"/>
      <c r="AG10" s="239"/>
      <c r="AH10" s="239"/>
      <c r="AI10" s="239"/>
      <c r="AJ10" s="238"/>
      <c r="AK10" s="238"/>
      <c r="AL10" s="238"/>
      <c r="AM10" s="353"/>
      <c r="AN10" s="353"/>
      <c r="AO10" s="200"/>
      <c r="AP10" s="395"/>
      <c r="AQ10" s="395"/>
      <c r="AR10" s="395"/>
      <c r="AS10" s="395"/>
      <c r="AT10" s="395"/>
      <c r="AU10" s="395"/>
      <c r="AV10" s="395"/>
      <c r="AW10" s="237"/>
      <c r="AX10" s="237"/>
      <c r="AY10" s="237"/>
      <c r="AZ10" s="237"/>
      <c r="BA10" s="237"/>
      <c r="BB10" s="237"/>
      <c r="BC10" s="237"/>
      <c r="BD10" s="34"/>
      <c r="BE10" s="34"/>
    </row>
    <row r="11" spans="1:57" ht="20.25" customHeight="1" x14ac:dyDescent="0.2">
      <c r="A11" s="25"/>
      <c r="B11" s="237"/>
      <c r="C11" s="345" t="s">
        <v>9</v>
      </c>
      <c r="D11" s="345"/>
      <c r="E11" s="345"/>
      <c r="F11" s="198"/>
      <c r="G11" s="341"/>
      <c r="H11" s="341"/>
      <c r="I11" s="341"/>
      <c r="J11" s="341"/>
      <c r="K11" s="341"/>
      <c r="L11" s="341"/>
      <c r="M11" s="341"/>
      <c r="N11" s="198"/>
      <c r="O11" s="345" t="s">
        <v>37</v>
      </c>
      <c r="P11" s="345"/>
      <c r="Q11" s="345"/>
      <c r="R11" s="342"/>
      <c r="S11" s="342"/>
      <c r="T11" s="342"/>
      <c r="U11" s="342"/>
      <c r="V11" s="342"/>
      <c r="W11" s="342"/>
      <c r="X11" s="342"/>
      <c r="Y11" s="210"/>
      <c r="Z11" s="210"/>
      <c r="AA11" s="210"/>
      <c r="AB11" s="210"/>
      <c r="AC11" s="210"/>
      <c r="AD11" s="210"/>
      <c r="AE11" s="198"/>
      <c r="AF11" s="198" t="s">
        <v>13</v>
      </c>
      <c r="AG11" s="199"/>
      <c r="AH11" s="199"/>
      <c r="AI11" s="343"/>
      <c r="AJ11" s="343"/>
      <c r="AK11" s="343"/>
      <c r="AL11" s="343"/>
      <c r="AM11" s="343"/>
      <c r="AN11" s="343"/>
      <c r="AO11" s="343"/>
      <c r="AP11" s="343"/>
      <c r="AQ11" s="343"/>
      <c r="AR11" s="237"/>
      <c r="AS11" s="198"/>
      <c r="AT11" s="200"/>
      <c r="AU11" s="200"/>
      <c r="AV11" s="350"/>
      <c r="AW11" s="350"/>
      <c r="AX11" s="350"/>
      <c r="AY11" s="350"/>
      <c r="AZ11" s="350"/>
      <c r="BA11" s="350"/>
      <c r="BB11" s="350"/>
      <c r="BC11" s="237"/>
      <c r="BD11" s="34"/>
      <c r="BE11" s="34"/>
    </row>
    <row r="12" spans="1:57" ht="20.25" customHeight="1" x14ac:dyDescent="0.2">
      <c r="A12" s="28"/>
      <c r="B12" s="240"/>
      <c r="C12" s="345" t="s">
        <v>8</v>
      </c>
      <c r="D12" s="345"/>
      <c r="E12" s="345"/>
      <c r="F12" s="345"/>
      <c r="G12" s="345"/>
      <c r="H12" s="342"/>
      <c r="I12" s="342"/>
      <c r="J12" s="342"/>
      <c r="K12" s="342"/>
      <c r="L12" s="342"/>
      <c r="M12" s="342"/>
      <c r="N12" s="342"/>
      <c r="O12" s="342"/>
      <c r="P12" s="342"/>
      <c r="Q12" s="342"/>
      <c r="R12" s="342"/>
      <c r="S12" s="342"/>
      <c r="T12" s="342"/>
      <c r="U12" s="342"/>
      <c r="V12" s="342"/>
      <c r="W12" s="342"/>
      <c r="X12" s="342"/>
      <c r="Y12" s="210"/>
      <c r="Z12" s="210"/>
      <c r="AA12" s="210"/>
      <c r="AB12" s="210"/>
      <c r="AC12" s="210"/>
      <c r="AD12" s="210"/>
      <c r="AE12" s="198"/>
      <c r="AF12" s="351" t="s">
        <v>5</v>
      </c>
      <c r="AG12" s="351"/>
      <c r="AH12" s="351"/>
      <c r="AI12" s="343"/>
      <c r="AJ12" s="343"/>
      <c r="AK12" s="343"/>
      <c r="AL12" s="343"/>
      <c r="AM12" s="343"/>
      <c r="AN12" s="343"/>
      <c r="AO12" s="343"/>
      <c r="AP12" s="343"/>
      <c r="AQ12" s="343"/>
      <c r="AR12" s="240"/>
      <c r="AS12" s="353" t="s">
        <v>7</v>
      </c>
      <c r="AT12" s="353"/>
      <c r="AU12" s="200"/>
      <c r="AV12" s="361"/>
      <c r="AW12" s="361"/>
      <c r="AX12" s="361"/>
      <c r="AY12" s="361"/>
      <c r="AZ12" s="361"/>
      <c r="BA12" s="361"/>
      <c r="BB12" s="361"/>
      <c r="BC12" s="240"/>
      <c r="BD12" s="34"/>
      <c r="BE12" s="34"/>
    </row>
    <row r="13" spans="1:57" ht="20.25" customHeight="1" x14ac:dyDescent="0.2">
      <c r="A13" s="174"/>
      <c r="B13" s="179"/>
      <c r="C13" s="345" t="s">
        <v>6</v>
      </c>
      <c r="D13" s="345"/>
      <c r="E13" s="345"/>
      <c r="F13" s="345"/>
      <c r="G13" s="345"/>
      <c r="H13" s="342"/>
      <c r="I13" s="342"/>
      <c r="J13" s="342"/>
      <c r="K13" s="342"/>
      <c r="L13" s="342"/>
      <c r="M13" s="342"/>
      <c r="N13" s="342"/>
      <c r="O13" s="342"/>
      <c r="P13" s="342"/>
      <c r="Q13" s="342"/>
      <c r="R13" s="342"/>
      <c r="S13" s="342"/>
      <c r="T13" s="342"/>
      <c r="U13" s="342"/>
      <c r="V13" s="342"/>
      <c r="W13" s="342"/>
      <c r="X13" s="342"/>
      <c r="Y13" s="209"/>
      <c r="Z13" s="345" t="s">
        <v>12</v>
      </c>
      <c r="AA13" s="345"/>
      <c r="AB13" s="345"/>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179"/>
      <c r="BD13" s="34"/>
      <c r="BE13" s="34"/>
    </row>
    <row r="14" spans="1:57" ht="20.25" customHeight="1" x14ac:dyDescent="0.2">
      <c r="A14" s="174"/>
      <c r="B14" s="179"/>
      <c r="C14" s="345" t="s">
        <v>23</v>
      </c>
      <c r="D14" s="345"/>
      <c r="E14" s="345"/>
      <c r="F14" s="345"/>
      <c r="G14" s="345"/>
      <c r="H14" s="341"/>
      <c r="I14" s="341"/>
      <c r="J14" s="341"/>
      <c r="K14" s="341"/>
      <c r="L14" s="341"/>
      <c r="M14" s="341"/>
      <c r="N14" s="341"/>
      <c r="O14" s="209"/>
      <c r="P14" s="356" t="s">
        <v>39</v>
      </c>
      <c r="Q14" s="356"/>
      <c r="R14" s="356"/>
      <c r="S14" s="241"/>
      <c r="T14" s="342"/>
      <c r="U14" s="342"/>
      <c r="V14" s="342"/>
      <c r="W14" s="342"/>
      <c r="X14" s="342"/>
      <c r="Y14" s="342"/>
      <c r="Z14" s="342"/>
      <c r="AA14" s="342"/>
      <c r="AB14" s="342"/>
      <c r="AC14" s="342"/>
      <c r="AD14" s="342"/>
      <c r="AE14" s="242"/>
      <c r="AF14" s="345" t="s">
        <v>27</v>
      </c>
      <c r="AG14" s="345"/>
      <c r="AH14" s="345"/>
      <c r="AI14" s="345"/>
      <c r="AJ14" s="396"/>
      <c r="AK14" s="396"/>
      <c r="AL14" s="396"/>
      <c r="AM14" s="396"/>
      <c r="AN14" s="396"/>
      <c r="AO14" s="396"/>
      <c r="AP14" s="396"/>
      <c r="AQ14" s="396"/>
      <c r="AR14" s="396"/>
      <c r="AS14" s="396"/>
      <c r="AT14" s="396"/>
      <c r="AU14" s="396"/>
      <c r="AV14" s="396"/>
      <c r="AW14" s="396"/>
      <c r="AX14" s="396"/>
      <c r="AY14" s="396"/>
      <c r="AZ14" s="396"/>
      <c r="BA14" s="396"/>
      <c r="BB14" s="396"/>
      <c r="BC14" s="179"/>
      <c r="BD14" s="34"/>
      <c r="BE14" s="34"/>
    </row>
    <row r="15" spans="1:57" ht="20.25" customHeight="1" x14ac:dyDescent="0.2">
      <c r="A15" s="174"/>
      <c r="B15" s="179"/>
      <c r="C15" s="345" t="s">
        <v>42</v>
      </c>
      <c r="D15" s="345"/>
      <c r="E15" s="345"/>
      <c r="F15" s="345"/>
      <c r="G15" s="345"/>
      <c r="H15" s="341"/>
      <c r="I15" s="341"/>
      <c r="J15" s="341"/>
      <c r="K15" s="341"/>
      <c r="L15" s="341"/>
      <c r="M15" s="341"/>
      <c r="N15" s="341"/>
      <c r="O15" s="209"/>
      <c r="P15" s="365" t="s">
        <v>24</v>
      </c>
      <c r="Q15" s="365"/>
      <c r="R15" s="365"/>
      <c r="S15" s="365"/>
      <c r="T15" s="198"/>
      <c r="U15" s="341"/>
      <c r="V15" s="341"/>
      <c r="W15" s="341"/>
      <c r="X15" s="341"/>
      <c r="Y15" s="341"/>
      <c r="Z15" s="341"/>
      <c r="AA15" s="366" t="s">
        <v>25</v>
      </c>
      <c r="AB15" s="366"/>
      <c r="AC15" s="366"/>
      <c r="AD15" s="366"/>
      <c r="AE15" s="342"/>
      <c r="AF15" s="342"/>
      <c r="AG15" s="342"/>
      <c r="AH15" s="210"/>
      <c r="AI15" s="210"/>
      <c r="AJ15" s="210"/>
      <c r="AK15" s="210"/>
      <c r="AL15" s="210"/>
      <c r="AM15" s="210"/>
      <c r="AN15" s="210"/>
      <c r="AO15" s="179"/>
      <c r="AP15" s="205" t="s">
        <v>43</v>
      </c>
      <c r="AQ15" s="205"/>
      <c r="AR15" s="205"/>
      <c r="AS15" s="205"/>
      <c r="AT15" s="205"/>
      <c r="AU15" s="354"/>
      <c r="AV15" s="354"/>
      <c r="AW15" s="354"/>
      <c r="AX15" s="354"/>
      <c r="AY15" s="354"/>
      <c r="AZ15" s="354"/>
      <c r="BA15" s="354"/>
      <c r="BB15" s="354"/>
      <c r="BC15" s="205"/>
      <c r="BD15" s="34"/>
      <c r="BE15" s="34"/>
    </row>
    <row r="16" spans="1:57" ht="20.25" customHeight="1" x14ac:dyDescent="0.2">
      <c r="A16" s="174"/>
      <c r="B16" s="179"/>
      <c r="C16" s="209"/>
      <c r="D16" s="209"/>
      <c r="E16" s="209"/>
      <c r="F16" s="209"/>
      <c r="G16" s="209"/>
      <c r="H16" s="197"/>
      <c r="I16" s="197"/>
      <c r="J16" s="197"/>
      <c r="K16" s="197"/>
      <c r="L16" s="197"/>
      <c r="M16" s="197"/>
      <c r="N16" s="197"/>
      <c r="O16" s="209"/>
      <c r="P16" s="210"/>
      <c r="Q16" s="210"/>
      <c r="R16" s="210"/>
      <c r="S16" s="210"/>
      <c r="T16" s="198"/>
      <c r="U16" s="197"/>
      <c r="V16" s="197"/>
      <c r="W16" s="197"/>
      <c r="X16" s="197"/>
      <c r="Y16" s="197"/>
      <c r="Z16" s="197"/>
      <c r="AA16" s="210"/>
      <c r="AB16" s="210"/>
      <c r="AC16" s="210"/>
      <c r="AD16" s="210"/>
      <c r="AE16" s="197"/>
      <c r="AF16" s="197"/>
      <c r="AG16" s="197"/>
      <c r="AH16" s="210"/>
      <c r="AI16" s="210"/>
      <c r="AJ16" s="210"/>
      <c r="AK16" s="210"/>
      <c r="AL16" s="210"/>
      <c r="AM16" s="210"/>
      <c r="AN16" s="210"/>
      <c r="AO16" s="179"/>
      <c r="AP16" s="205"/>
      <c r="AQ16" s="205"/>
      <c r="AR16" s="205"/>
      <c r="AS16" s="205"/>
      <c r="AT16" s="205"/>
      <c r="AU16" s="207"/>
      <c r="AV16" s="207"/>
      <c r="AW16" s="207"/>
      <c r="AX16" s="207"/>
      <c r="AY16" s="207"/>
      <c r="AZ16" s="207"/>
      <c r="BA16" s="207"/>
      <c r="BB16" s="207"/>
      <c r="BC16" s="205"/>
      <c r="BD16" s="34"/>
      <c r="BE16" s="34"/>
    </row>
    <row r="17" spans="1:57" ht="20.25" customHeight="1" x14ac:dyDescent="0.2">
      <c r="A17" s="174"/>
      <c r="B17" s="179"/>
      <c r="C17" s="209"/>
      <c r="D17" s="209"/>
      <c r="E17" s="209"/>
      <c r="F17" s="209"/>
      <c r="G17" s="209"/>
      <c r="H17" s="209"/>
      <c r="I17" s="210"/>
      <c r="J17" s="210"/>
      <c r="K17" s="210"/>
      <c r="L17" s="209"/>
      <c r="M17" s="209"/>
      <c r="N17" s="209"/>
      <c r="O17" s="209"/>
      <c r="P17" s="209"/>
      <c r="Q17" s="209"/>
      <c r="R17" s="210"/>
      <c r="S17" s="210"/>
      <c r="T17" s="210"/>
      <c r="U17" s="209"/>
      <c r="V17" s="209"/>
      <c r="W17" s="209"/>
      <c r="X17" s="209"/>
      <c r="Y17" s="209"/>
      <c r="Z17" s="209"/>
      <c r="AA17" s="210"/>
      <c r="AB17" s="210"/>
      <c r="AC17" s="210"/>
      <c r="AD17" s="209"/>
      <c r="AE17" s="209"/>
      <c r="AF17" s="209"/>
      <c r="AG17" s="209"/>
      <c r="AH17" s="209"/>
      <c r="AI17" s="209"/>
      <c r="AJ17" s="179"/>
      <c r="AK17" s="179"/>
      <c r="AL17" s="179"/>
      <c r="AM17" s="209"/>
      <c r="AN17" s="178"/>
      <c r="AO17" s="178"/>
      <c r="AP17" s="178"/>
      <c r="AQ17" s="178"/>
      <c r="AR17" s="178"/>
      <c r="AS17" s="178"/>
      <c r="AT17" s="178"/>
      <c r="AU17" s="178"/>
      <c r="AV17" s="179"/>
      <c r="AW17" s="178"/>
      <c r="AX17" s="178"/>
      <c r="AY17" s="178"/>
      <c r="AZ17" s="178"/>
      <c r="BA17" s="178"/>
      <c r="BB17" s="178"/>
      <c r="BC17" s="179"/>
      <c r="BD17" s="34"/>
      <c r="BE17" s="34"/>
    </row>
    <row r="18" spans="1:57" ht="20.25" customHeight="1" x14ac:dyDescent="0.2">
      <c r="A18" s="52"/>
      <c r="B18" s="243"/>
      <c r="C18" s="209"/>
      <c r="D18" s="210" t="s">
        <v>20</v>
      </c>
      <c r="E18" s="210"/>
      <c r="F18" s="349"/>
      <c r="G18" s="349"/>
      <c r="H18" s="349"/>
      <c r="I18" s="365" t="s">
        <v>11</v>
      </c>
      <c r="J18" s="365"/>
      <c r="K18" s="365"/>
      <c r="L18" s="349"/>
      <c r="M18" s="349"/>
      <c r="N18" s="349"/>
      <c r="O18" s="365" t="s">
        <v>14</v>
      </c>
      <c r="P18" s="365"/>
      <c r="Q18" s="365"/>
      <c r="R18" s="349"/>
      <c r="S18" s="349"/>
      <c r="T18" s="349"/>
      <c r="U18" s="365" t="s">
        <v>16</v>
      </c>
      <c r="V18" s="365"/>
      <c r="W18" s="365"/>
      <c r="X18" s="349"/>
      <c r="Y18" s="349"/>
      <c r="Z18" s="349"/>
      <c r="AA18" s="365" t="s">
        <v>15</v>
      </c>
      <c r="AB18" s="365"/>
      <c r="AC18" s="365"/>
      <c r="AD18" s="349"/>
      <c r="AE18" s="349"/>
      <c r="AF18" s="349"/>
      <c r="AG18" s="365" t="s">
        <v>58</v>
      </c>
      <c r="AH18" s="365"/>
      <c r="AI18" s="365"/>
      <c r="AJ18" s="349"/>
      <c r="AK18" s="349"/>
      <c r="AL18" s="349"/>
      <c r="AM18" s="349"/>
      <c r="AN18" s="349"/>
      <c r="AO18" s="349"/>
      <c r="AP18" s="365" t="s">
        <v>59</v>
      </c>
      <c r="AQ18" s="365"/>
      <c r="AR18" s="365"/>
      <c r="AS18" s="365" t="s">
        <v>60</v>
      </c>
      <c r="AT18" s="365"/>
      <c r="AU18" s="365"/>
      <c r="AV18" s="244"/>
      <c r="AW18" s="244"/>
      <c r="AX18" s="244"/>
      <c r="AY18" s="244"/>
      <c r="AZ18" s="244"/>
      <c r="BA18" s="244"/>
      <c r="BB18" s="244"/>
      <c r="BC18" s="243"/>
      <c r="BD18" s="34"/>
      <c r="BE18" s="34"/>
    </row>
    <row r="19" spans="1:57" ht="20.25" customHeight="1" x14ac:dyDescent="0.2">
      <c r="A19" s="52"/>
      <c r="B19" s="243"/>
      <c r="C19" s="209"/>
      <c r="D19" s="210"/>
      <c r="E19" s="210"/>
      <c r="F19" s="197"/>
      <c r="G19" s="197"/>
      <c r="H19" s="197"/>
      <c r="I19" s="210"/>
      <c r="J19" s="210"/>
      <c r="K19" s="210"/>
      <c r="L19" s="197"/>
      <c r="M19" s="197"/>
      <c r="N19" s="197"/>
      <c r="O19" s="210"/>
      <c r="P19" s="210"/>
      <c r="Q19" s="210"/>
      <c r="R19" s="197"/>
      <c r="S19" s="197"/>
      <c r="T19" s="197"/>
      <c r="U19" s="210"/>
      <c r="V19" s="210"/>
      <c r="W19" s="210"/>
      <c r="X19" s="197"/>
      <c r="Y19" s="197"/>
      <c r="Z19" s="197"/>
      <c r="AA19" s="210"/>
      <c r="AB19" s="210"/>
      <c r="AC19" s="210"/>
      <c r="AD19" s="197"/>
      <c r="AE19" s="197"/>
      <c r="AF19" s="197"/>
      <c r="AG19" s="210"/>
      <c r="AH19" s="210"/>
      <c r="AI19" s="210"/>
      <c r="AJ19" s="197"/>
      <c r="AK19" s="211"/>
      <c r="AL19" s="211"/>
      <c r="AM19" s="211"/>
      <c r="AN19" s="211"/>
      <c r="AO19" s="211"/>
      <c r="AP19" s="211"/>
      <c r="AQ19" s="211"/>
      <c r="AR19" s="211"/>
      <c r="AS19" s="211"/>
      <c r="AT19" s="211"/>
      <c r="AU19" s="211"/>
      <c r="AV19" s="211"/>
      <c r="AW19" s="211"/>
      <c r="AX19" s="211"/>
      <c r="AY19" s="211"/>
      <c r="AZ19" s="211"/>
      <c r="BA19" s="211"/>
      <c r="BB19" s="211"/>
      <c r="BC19" s="243"/>
      <c r="BD19" s="34"/>
      <c r="BE19" s="34"/>
    </row>
    <row r="20" spans="1:57" ht="20.25" customHeight="1" x14ac:dyDescent="0.2">
      <c r="A20" s="55"/>
      <c r="B20" s="245"/>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5"/>
      <c r="BD20" s="34"/>
      <c r="BE20" s="34"/>
    </row>
    <row r="21" spans="1:57" ht="20.25" customHeight="1" x14ac:dyDescent="0.2">
      <c r="A21" s="61"/>
      <c r="B21" s="247"/>
      <c r="C21" s="358" t="s">
        <v>10</v>
      </c>
      <c r="D21" s="360"/>
      <c r="E21" s="358" t="s">
        <v>46</v>
      </c>
      <c r="F21" s="359"/>
      <c r="G21" s="359"/>
      <c r="H21" s="360"/>
      <c r="I21" s="397" t="s">
        <v>47</v>
      </c>
      <c r="J21" s="397"/>
      <c r="K21" s="397"/>
      <c r="L21" s="397"/>
      <c r="M21" s="397"/>
      <c r="N21" s="397"/>
      <c r="O21" s="397" t="s">
        <v>48</v>
      </c>
      <c r="P21" s="397"/>
      <c r="Q21" s="397"/>
      <c r="R21" s="397"/>
      <c r="S21" s="397"/>
      <c r="T21" s="397"/>
      <c r="U21" s="397" t="s">
        <v>49</v>
      </c>
      <c r="V21" s="397"/>
      <c r="W21" s="397"/>
      <c r="X21" s="397"/>
      <c r="Y21" s="397"/>
      <c r="Z21" s="397"/>
      <c r="AA21" s="397" t="s">
        <v>50</v>
      </c>
      <c r="AB21" s="397"/>
      <c r="AC21" s="397"/>
      <c r="AD21" s="397"/>
      <c r="AE21" s="397"/>
      <c r="AF21" s="397"/>
      <c r="AG21" s="397"/>
      <c r="AH21" s="398" t="s">
        <v>51</v>
      </c>
      <c r="AI21" s="398"/>
      <c r="AJ21" s="398"/>
      <c r="AK21" s="398"/>
      <c r="AL21" s="398"/>
      <c r="AM21" s="398"/>
      <c r="AN21" s="398"/>
      <c r="AO21" s="399" t="s">
        <v>52</v>
      </c>
      <c r="AP21" s="399"/>
      <c r="AQ21" s="399"/>
      <c r="AR21" s="399"/>
      <c r="AS21" s="399"/>
      <c r="AT21" s="399"/>
      <c r="AU21" s="399"/>
      <c r="AV21" s="399" t="s">
        <v>29</v>
      </c>
      <c r="AW21" s="399"/>
      <c r="AX21" s="399"/>
      <c r="AY21" s="399"/>
      <c r="AZ21" s="399"/>
      <c r="BA21" s="399"/>
      <c r="BB21" s="399"/>
      <c r="BC21" s="247"/>
      <c r="BD21" s="34"/>
      <c r="BE21" s="34"/>
    </row>
    <row r="22" spans="1:57" ht="20.25" customHeight="1" x14ac:dyDescent="0.2">
      <c r="A22" s="58"/>
      <c r="B22" s="248"/>
      <c r="C22" s="370"/>
      <c r="D22" s="371"/>
      <c r="E22" s="370"/>
      <c r="F22" s="372"/>
      <c r="G22" s="372"/>
      <c r="H22" s="371"/>
      <c r="I22" s="370"/>
      <c r="J22" s="372"/>
      <c r="K22" s="372"/>
      <c r="L22" s="372" t="s">
        <v>61</v>
      </c>
      <c r="M22" s="372"/>
      <c r="N22" s="371"/>
      <c r="O22" s="400"/>
      <c r="P22" s="400"/>
      <c r="Q22" s="400"/>
      <c r="R22" s="400"/>
      <c r="S22" s="400"/>
      <c r="T22" s="400"/>
      <c r="U22" s="400"/>
      <c r="V22" s="400"/>
      <c r="W22" s="400"/>
      <c r="X22" s="400"/>
      <c r="Y22" s="400"/>
      <c r="Z22" s="400"/>
      <c r="AA22" s="400"/>
      <c r="AB22" s="400"/>
      <c r="AC22" s="400"/>
      <c r="AD22" s="400"/>
      <c r="AE22" s="400"/>
      <c r="AF22" s="400"/>
      <c r="AG22" s="400"/>
      <c r="AH22" s="401" t="str">
        <f>IF(ISBLANK(AA22),"",(O22/(AA22-U22)))</f>
        <v/>
      </c>
      <c r="AI22" s="401"/>
      <c r="AJ22" s="401"/>
      <c r="AK22" s="401"/>
      <c r="AL22" s="401"/>
      <c r="AM22" s="401"/>
      <c r="AN22" s="401"/>
      <c r="AO22" s="402"/>
      <c r="AP22" s="402"/>
      <c r="AQ22" s="402"/>
      <c r="AR22" s="402"/>
      <c r="AS22" s="402"/>
      <c r="AT22" s="402"/>
      <c r="AU22" s="402"/>
      <c r="AV22" s="403" t="str">
        <f>IF(ISBLANK(AA22),"",AH22/(AO22)*100)</f>
        <v/>
      </c>
      <c r="AW22" s="403"/>
      <c r="AX22" s="403"/>
      <c r="AY22" s="403"/>
      <c r="AZ22" s="403"/>
      <c r="BA22" s="403"/>
      <c r="BB22" s="403"/>
      <c r="BC22" s="248"/>
      <c r="BD22" s="34"/>
      <c r="BE22" s="34"/>
    </row>
    <row r="23" spans="1:57" ht="20.25" customHeight="1" x14ac:dyDescent="0.2">
      <c r="A23" s="58"/>
      <c r="B23" s="248"/>
      <c r="C23" s="370"/>
      <c r="D23" s="371"/>
      <c r="E23" s="370"/>
      <c r="F23" s="372"/>
      <c r="G23" s="372"/>
      <c r="H23" s="371"/>
      <c r="I23" s="370"/>
      <c r="J23" s="372"/>
      <c r="K23" s="372"/>
      <c r="L23" s="372" t="s">
        <v>61</v>
      </c>
      <c r="M23" s="372"/>
      <c r="N23" s="371"/>
      <c r="O23" s="400"/>
      <c r="P23" s="400"/>
      <c r="Q23" s="400"/>
      <c r="R23" s="400"/>
      <c r="S23" s="400"/>
      <c r="T23" s="400"/>
      <c r="U23" s="400"/>
      <c r="V23" s="400"/>
      <c r="W23" s="400"/>
      <c r="X23" s="400"/>
      <c r="Y23" s="400"/>
      <c r="Z23" s="400"/>
      <c r="AA23" s="400"/>
      <c r="AB23" s="400"/>
      <c r="AC23" s="400"/>
      <c r="AD23" s="400"/>
      <c r="AE23" s="400"/>
      <c r="AF23" s="400"/>
      <c r="AG23" s="400"/>
      <c r="AH23" s="401" t="str">
        <f>IF(ISBLANK(AA23),"",(O23/(AA23-U23)))</f>
        <v/>
      </c>
      <c r="AI23" s="401"/>
      <c r="AJ23" s="401"/>
      <c r="AK23" s="401"/>
      <c r="AL23" s="401"/>
      <c r="AM23" s="401"/>
      <c r="AN23" s="401"/>
      <c r="AO23" s="402"/>
      <c r="AP23" s="402"/>
      <c r="AQ23" s="402"/>
      <c r="AR23" s="402"/>
      <c r="AS23" s="402"/>
      <c r="AT23" s="402"/>
      <c r="AU23" s="402"/>
      <c r="AV23" s="403" t="str">
        <f>IF(ISBLANK(AA23),"",AH23/(AO23)*100)</f>
        <v/>
      </c>
      <c r="AW23" s="403"/>
      <c r="AX23" s="403"/>
      <c r="AY23" s="403"/>
      <c r="AZ23" s="403"/>
      <c r="BA23" s="403"/>
      <c r="BB23" s="403"/>
      <c r="BC23" s="248"/>
      <c r="BD23" s="34"/>
      <c r="BE23" s="34"/>
    </row>
    <row r="24" spans="1:57" ht="20.25" customHeight="1" x14ac:dyDescent="0.2">
      <c r="A24" s="55"/>
      <c r="B24" s="245"/>
      <c r="C24" s="370"/>
      <c r="D24" s="371"/>
      <c r="E24" s="370"/>
      <c r="F24" s="372"/>
      <c r="G24" s="372"/>
      <c r="H24" s="371"/>
      <c r="I24" s="370"/>
      <c r="J24" s="372"/>
      <c r="K24" s="372"/>
      <c r="L24" s="372" t="s">
        <v>61</v>
      </c>
      <c r="M24" s="372"/>
      <c r="N24" s="371"/>
      <c r="O24" s="400"/>
      <c r="P24" s="400"/>
      <c r="Q24" s="400"/>
      <c r="R24" s="400"/>
      <c r="S24" s="400"/>
      <c r="T24" s="400"/>
      <c r="U24" s="400"/>
      <c r="V24" s="400"/>
      <c r="W24" s="400"/>
      <c r="X24" s="400"/>
      <c r="Y24" s="400"/>
      <c r="Z24" s="400"/>
      <c r="AA24" s="400"/>
      <c r="AB24" s="400"/>
      <c r="AC24" s="400"/>
      <c r="AD24" s="400"/>
      <c r="AE24" s="400"/>
      <c r="AF24" s="400"/>
      <c r="AG24" s="400"/>
      <c r="AH24" s="401" t="str">
        <f>IF(ISBLANK(AA24),"",(O24/(AA24-U24)))</f>
        <v/>
      </c>
      <c r="AI24" s="401"/>
      <c r="AJ24" s="401"/>
      <c r="AK24" s="401"/>
      <c r="AL24" s="401"/>
      <c r="AM24" s="401"/>
      <c r="AN24" s="401"/>
      <c r="AO24" s="402"/>
      <c r="AP24" s="402"/>
      <c r="AQ24" s="402"/>
      <c r="AR24" s="402"/>
      <c r="AS24" s="402"/>
      <c r="AT24" s="402"/>
      <c r="AU24" s="402"/>
      <c r="AV24" s="403" t="str">
        <f>IF(ISBLANK(AA24),"",AH24/(AO24)*100)</f>
        <v/>
      </c>
      <c r="AW24" s="403"/>
      <c r="AX24" s="403"/>
      <c r="AY24" s="403"/>
      <c r="AZ24" s="403"/>
      <c r="BA24" s="403"/>
      <c r="BB24" s="403"/>
      <c r="BC24" s="245"/>
      <c r="BD24" s="34"/>
      <c r="BE24" s="34"/>
    </row>
    <row r="25" spans="1:57" ht="20.25" customHeight="1" x14ac:dyDescent="0.2">
      <c r="A25" s="55"/>
      <c r="B25" s="245"/>
      <c r="C25" s="370"/>
      <c r="D25" s="371"/>
      <c r="E25" s="370"/>
      <c r="F25" s="372"/>
      <c r="G25" s="372"/>
      <c r="H25" s="371"/>
      <c r="I25" s="370"/>
      <c r="J25" s="372"/>
      <c r="K25" s="372"/>
      <c r="L25" s="372" t="s">
        <v>61</v>
      </c>
      <c r="M25" s="372"/>
      <c r="N25" s="371"/>
      <c r="O25" s="400"/>
      <c r="P25" s="400"/>
      <c r="Q25" s="400"/>
      <c r="R25" s="400"/>
      <c r="S25" s="400"/>
      <c r="T25" s="400"/>
      <c r="U25" s="400"/>
      <c r="V25" s="400"/>
      <c r="W25" s="400"/>
      <c r="X25" s="400"/>
      <c r="Y25" s="400"/>
      <c r="Z25" s="400"/>
      <c r="AA25" s="400"/>
      <c r="AB25" s="400"/>
      <c r="AC25" s="400"/>
      <c r="AD25" s="400"/>
      <c r="AE25" s="400"/>
      <c r="AF25" s="400"/>
      <c r="AG25" s="400"/>
      <c r="AH25" s="401" t="str">
        <f>IF(ISBLANK(AA25),"",(O25/(AA25-U25)))</f>
        <v/>
      </c>
      <c r="AI25" s="401"/>
      <c r="AJ25" s="401"/>
      <c r="AK25" s="401"/>
      <c r="AL25" s="401"/>
      <c r="AM25" s="401"/>
      <c r="AN25" s="401"/>
      <c r="AO25" s="402"/>
      <c r="AP25" s="402"/>
      <c r="AQ25" s="402"/>
      <c r="AR25" s="402"/>
      <c r="AS25" s="402"/>
      <c r="AT25" s="402"/>
      <c r="AU25" s="402"/>
      <c r="AV25" s="403" t="str">
        <f>IF(ISBLANK(AA25),"",AH25/(AO25)*100)</f>
        <v/>
      </c>
      <c r="AW25" s="403"/>
      <c r="AX25" s="403"/>
      <c r="AY25" s="403"/>
      <c r="AZ25" s="403"/>
      <c r="BA25" s="403"/>
      <c r="BB25" s="403"/>
      <c r="BC25" s="245"/>
      <c r="BD25" s="34"/>
      <c r="BE25" s="34"/>
    </row>
    <row r="26" spans="1:57" ht="20.25" customHeight="1" x14ac:dyDescent="0.2">
      <c r="A26" s="55"/>
      <c r="B26" s="245"/>
      <c r="C26" s="370"/>
      <c r="D26" s="371"/>
      <c r="E26" s="370"/>
      <c r="F26" s="372"/>
      <c r="G26" s="372"/>
      <c r="H26" s="371"/>
      <c r="I26" s="370"/>
      <c r="J26" s="372"/>
      <c r="K26" s="372"/>
      <c r="L26" s="372" t="s">
        <v>61</v>
      </c>
      <c r="M26" s="372"/>
      <c r="N26" s="371"/>
      <c r="O26" s="400"/>
      <c r="P26" s="400"/>
      <c r="Q26" s="400"/>
      <c r="R26" s="400"/>
      <c r="S26" s="400"/>
      <c r="T26" s="400"/>
      <c r="U26" s="400"/>
      <c r="V26" s="400"/>
      <c r="W26" s="400"/>
      <c r="X26" s="400"/>
      <c r="Y26" s="400"/>
      <c r="Z26" s="400"/>
      <c r="AA26" s="400"/>
      <c r="AB26" s="400"/>
      <c r="AC26" s="400"/>
      <c r="AD26" s="400"/>
      <c r="AE26" s="400"/>
      <c r="AF26" s="400"/>
      <c r="AG26" s="400"/>
      <c r="AH26" s="401" t="str">
        <f>IF(ISBLANK(AA26),"",(O26/(AA26-U26)))</f>
        <v/>
      </c>
      <c r="AI26" s="401"/>
      <c r="AJ26" s="401"/>
      <c r="AK26" s="401"/>
      <c r="AL26" s="401"/>
      <c r="AM26" s="401"/>
      <c r="AN26" s="401"/>
      <c r="AO26" s="402"/>
      <c r="AP26" s="402"/>
      <c r="AQ26" s="402"/>
      <c r="AR26" s="402"/>
      <c r="AS26" s="402"/>
      <c r="AT26" s="402"/>
      <c r="AU26" s="402"/>
      <c r="AV26" s="403" t="str">
        <f>IF(ISBLANK(AA26),"",AH26/(AO26)*100)</f>
        <v/>
      </c>
      <c r="AW26" s="403"/>
      <c r="AX26" s="403"/>
      <c r="AY26" s="403"/>
      <c r="AZ26" s="403"/>
      <c r="BA26" s="403"/>
      <c r="BB26" s="403"/>
      <c r="BC26" s="245"/>
      <c r="BD26" s="34"/>
      <c r="BE26" s="34"/>
    </row>
    <row r="27" spans="1:57" ht="20.25" customHeight="1" x14ac:dyDescent="0.2">
      <c r="A27" s="55"/>
      <c r="B27" s="245"/>
      <c r="C27" s="398" t="s">
        <v>57</v>
      </c>
      <c r="D27" s="398"/>
      <c r="E27" s="398"/>
      <c r="F27" s="398"/>
      <c r="G27" s="398"/>
      <c r="H27" s="398"/>
      <c r="I27" s="404"/>
      <c r="J27" s="404"/>
      <c r="K27" s="404"/>
      <c r="L27" s="404"/>
      <c r="M27" s="404"/>
      <c r="N27" s="404"/>
      <c r="O27" s="404"/>
      <c r="P27" s="404"/>
      <c r="Q27" s="404"/>
      <c r="R27" s="404"/>
      <c r="S27" s="404"/>
      <c r="T27" s="404"/>
      <c r="U27" s="404"/>
      <c r="V27" s="404"/>
      <c r="W27" s="404"/>
      <c r="X27" s="404"/>
      <c r="Y27" s="404"/>
      <c r="Z27" s="404"/>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3" t="str">
        <f>IF(AV22="","",AVERAGE(AV22:BB26))</f>
        <v/>
      </c>
      <c r="AW27" s="403"/>
      <c r="AX27" s="403"/>
      <c r="AY27" s="403"/>
      <c r="AZ27" s="403"/>
      <c r="BA27" s="403"/>
      <c r="BB27" s="403"/>
      <c r="BC27" s="245"/>
      <c r="BD27" s="34"/>
      <c r="BE27" s="34"/>
    </row>
    <row r="28" spans="1:57" ht="20.25" customHeight="1" x14ac:dyDescent="0.2">
      <c r="A28" s="55"/>
      <c r="B28" s="245"/>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5"/>
      <c r="BD28" s="34"/>
      <c r="BE28" s="34"/>
    </row>
    <row r="29" spans="1:57" ht="20.25" customHeight="1" x14ac:dyDescent="0.2">
      <c r="A29" s="55"/>
      <c r="B29" s="245"/>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45"/>
      <c r="BD29" s="34"/>
      <c r="BE29" s="34"/>
    </row>
    <row r="30" spans="1:57" ht="20.25" customHeight="1" x14ac:dyDescent="0.2">
      <c r="A30" s="58"/>
      <c r="B30" s="248"/>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248"/>
      <c r="BD30" s="34"/>
      <c r="BE30" s="34"/>
    </row>
    <row r="31" spans="1:57" ht="20.25" customHeight="1" x14ac:dyDescent="0.2">
      <c r="A31" s="52"/>
      <c r="B31" s="243"/>
      <c r="C31" s="365" t="s">
        <v>20</v>
      </c>
      <c r="D31" s="365"/>
      <c r="E31" s="365"/>
      <c r="F31" s="349"/>
      <c r="G31" s="349"/>
      <c r="H31" s="349"/>
      <c r="I31" s="365" t="s">
        <v>11</v>
      </c>
      <c r="J31" s="365"/>
      <c r="K31" s="365"/>
      <c r="L31" s="349"/>
      <c r="M31" s="349"/>
      <c r="N31" s="349"/>
      <c r="O31" s="365" t="s">
        <v>14</v>
      </c>
      <c r="P31" s="365"/>
      <c r="Q31" s="365"/>
      <c r="R31" s="349"/>
      <c r="S31" s="349"/>
      <c r="T31" s="349"/>
      <c r="U31" s="365" t="s">
        <v>16</v>
      </c>
      <c r="V31" s="365"/>
      <c r="W31" s="365"/>
      <c r="X31" s="349"/>
      <c r="Y31" s="349"/>
      <c r="Z31" s="349"/>
      <c r="AA31" s="365" t="s">
        <v>15</v>
      </c>
      <c r="AB31" s="365"/>
      <c r="AC31" s="365"/>
      <c r="AD31" s="349"/>
      <c r="AE31" s="349"/>
      <c r="AF31" s="349"/>
      <c r="AG31" s="365" t="s">
        <v>58</v>
      </c>
      <c r="AH31" s="365"/>
      <c r="AI31" s="365"/>
      <c r="AJ31" s="349"/>
      <c r="AK31" s="349"/>
      <c r="AL31" s="349"/>
      <c r="AM31" s="349"/>
      <c r="AN31" s="349"/>
      <c r="AO31" s="349"/>
      <c r="AP31" s="365" t="s">
        <v>59</v>
      </c>
      <c r="AQ31" s="365"/>
      <c r="AR31" s="365"/>
      <c r="AS31" s="365" t="s">
        <v>60</v>
      </c>
      <c r="AT31" s="365"/>
      <c r="AU31" s="365"/>
      <c r="AV31" s="244"/>
      <c r="AW31" s="244"/>
      <c r="AX31" s="244"/>
      <c r="AY31" s="244"/>
      <c r="AZ31" s="244"/>
      <c r="BA31" s="244"/>
      <c r="BB31" s="244"/>
      <c r="BC31" s="243"/>
      <c r="BD31" s="34"/>
      <c r="BE31" s="34"/>
    </row>
    <row r="32" spans="1:57" ht="20.25" customHeight="1" x14ac:dyDescent="0.2">
      <c r="A32" s="58"/>
      <c r="B32" s="248"/>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48"/>
      <c r="BD32" s="34"/>
      <c r="BE32" s="34"/>
    </row>
    <row r="33" spans="1:57" ht="20.25" customHeight="1" x14ac:dyDescent="0.2">
      <c r="A33" s="61"/>
      <c r="B33" s="247"/>
      <c r="C33" s="358" t="s">
        <v>10</v>
      </c>
      <c r="D33" s="360"/>
      <c r="E33" s="358" t="s">
        <v>46</v>
      </c>
      <c r="F33" s="359"/>
      <c r="G33" s="359"/>
      <c r="H33" s="360"/>
      <c r="I33" s="399" t="s">
        <v>47</v>
      </c>
      <c r="J33" s="399"/>
      <c r="K33" s="399"/>
      <c r="L33" s="399"/>
      <c r="M33" s="399"/>
      <c r="N33" s="399"/>
      <c r="O33" s="399" t="s">
        <v>48</v>
      </c>
      <c r="P33" s="399"/>
      <c r="Q33" s="399"/>
      <c r="R33" s="399"/>
      <c r="S33" s="399"/>
      <c r="T33" s="399"/>
      <c r="U33" s="399" t="s">
        <v>49</v>
      </c>
      <c r="V33" s="399"/>
      <c r="W33" s="399"/>
      <c r="X33" s="399"/>
      <c r="Y33" s="399"/>
      <c r="Z33" s="399"/>
      <c r="AA33" s="399" t="s">
        <v>50</v>
      </c>
      <c r="AB33" s="399"/>
      <c r="AC33" s="399"/>
      <c r="AD33" s="399"/>
      <c r="AE33" s="399"/>
      <c r="AF33" s="399"/>
      <c r="AG33" s="399"/>
      <c r="AH33" s="398" t="s">
        <v>51</v>
      </c>
      <c r="AI33" s="398"/>
      <c r="AJ33" s="398"/>
      <c r="AK33" s="398"/>
      <c r="AL33" s="398"/>
      <c r="AM33" s="398"/>
      <c r="AN33" s="398"/>
      <c r="AO33" s="399" t="s">
        <v>52</v>
      </c>
      <c r="AP33" s="399"/>
      <c r="AQ33" s="399"/>
      <c r="AR33" s="399"/>
      <c r="AS33" s="399"/>
      <c r="AT33" s="399"/>
      <c r="AU33" s="399"/>
      <c r="AV33" s="399" t="s">
        <v>29</v>
      </c>
      <c r="AW33" s="399"/>
      <c r="AX33" s="399"/>
      <c r="AY33" s="399"/>
      <c r="AZ33" s="399"/>
      <c r="BA33" s="399"/>
      <c r="BB33" s="399"/>
      <c r="BC33" s="247"/>
      <c r="BD33" s="34"/>
      <c r="BE33" s="34"/>
    </row>
    <row r="34" spans="1:57" ht="20.25" customHeight="1" x14ac:dyDescent="0.2">
      <c r="A34" s="58"/>
      <c r="B34" s="248"/>
      <c r="C34" s="370"/>
      <c r="D34" s="371"/>
      <c r="E34" s="370"/>
      <c r="F34" s="372"/>
      <c r="G34" s="372"/>
      <c r="H34" s="371"/>
      <c r="I34" s="370"/>
      <c r="J34" s="372"/>
      <c r="K34" s="372"/>
      <c r="L34" s="372" t="s">
        <v>61</v>
      </c>
      <c r="M34" s="372"/>
      <c r="N34" s="371"/>
      <c r="O34" s="400"/>
      <c r="P34" s="400"/>
      <c r="Q34" s="400"/>
      <c r="R34" s="400"/>
      <c r="S34" s="400"/>
      <c r="T34" s="400"/>
      <c r="U34" s="400"/>
      <c r="V34" s="400"/>
      <c r="W34" s="400"/>
      <c r="X34" s="400"/>
      <c r="Y34" s="400"/>
      <c r="Z34" s="400"/>
      <c r="AA34" s="400"/>
      <c r="AB34" s="400"/>
      <c r="AC34" s="400"/>
      <c r="AD34" s="400"/>
      <c r="AE34" s="400"/>
      <c r="AF34" s="400"/>
      <c r="AG34" s="400"/>
      <c r="AH34" s="401" t="str">
        <f>IF(ISBLANK(AA34),"",(O34/(AA34-U34)))</f>
        <v/>
      </c>
      <c r="AI34" s="401"/>
      <c r="AJ34" s="401"/>
      <c r="AK34" s="401"/>
      <c r="AL34" s="401"/>
      <c r="AM34" s="401"/>
      <c r="AN34" s="401"/>
      <c r="AO34" s="402"/>
      <c r="AP34" s="402"/>
      <c r="AQ34" s="402"/>
      <c r="AR34" s="402"/>
      <c r="AS34" s="402"/>
      <c r="AT34" s="402"/>
      <c r="AU34" s="402"/>
      <c r="AV34" s="403" t="str">
        <f>IF(ISBLANK(AA34),"",AH34/(AO34)*100)</f>
        <v/>
      </c>
      <c r="AW34" s="403"/>
      <c r="AX34" s="403"/>
      <c r="AY34" s="403"/>
      <c r="AZ34" s="403"/>
      <c r="BA34" s="403"/>
      <c r="BB34" s="403"/>
      <c r="BC34" s="248"/>
      <c r="BD34" s="34"/>
      <c r="BE34" s="34"/>
    </row>
    <row r="35" spans="1:57" ht="20.25" customHeight="1" x14ac:dyDescent="0.2">
      <c r="A35" s="58"/>
      <c r="B35" s="248"/>
      <c r="C35" s="370"/>
      <c r="D35" s="371"/>
      <c r="E35" s="370"/>
      <c r="F35" s="372"/>
      <c r="G35" s="372"/>
      <c r="H35" s="371"/>
      <c r="I35" s="370"/>
      <c r="J35" s="372"/>
      <c r="K35" s="372"/>
      <c r="L35" s="372" t="s">
        <v>61</v>
      </c>
      <c r="M35" s="372"/>
      <c r="N35" s="371"/>
      <c r="O35" s="400"/>
      <c r="P35" s="400"/>
      <c r="Q35" s="400"/>
      <c r="R35" s="400"/>
      <c r="S35" s="400"/>
      <c r="T35" s="400"/>
      <c r="U35" s="400"/>
      <c r="V35" s="400"/>
      <c r="W35" s="400"/>
      <c r="X35" s="400"/>
      <c r="Y35" s="400"/>
      <c r="Z35" s="400"/>
      <c r="AA35" s="400"/>
      <c r="AB35" s="400"/>
      <c r="AC35" s="400"/>
      <c r="AD35" s="400"/>
      <c r="AE35" s="400"/>
      <c r="AF35" s="400"/>
      <c r="AG35" s="400"/>
      <c r="AH35" s="401" t="str">
        <f>IF(ISBLANK(AA35),"",(O35/(AA35-U35)))</f>
        <v/>
      </c>
      <c r="AI35" s="401"/>
      <c r="AJ35" s="401"/>
      <c r="AK35" s="401"/>
      <c r="AL35" s="401"/>
      <c r="AM35" s="401"/>
      <c r="AN35" s="401"/>
      <c r="AO35" s="402"/>
      <c r="AP35" s="402"/>
      <c r="AQ35" s="402"/>
      <c r="AR35" s="402"/>
      <c r="AS35" s="402"/>
      <c r="AT35" s="402"/>
      <c r="AU35" s="402"/>
      <c r="AV35" s="403" t="str">
        <f>IF(ISBLANK(AA35),"",AH35/(AO35)*100)</f>
        <v/>
      </c>
      <c r="AW35" s="403"/>
      <c r="AX35" s="403"/>
      <c r="AY35" s="403"/>
      <c r="AZ35" s="403"/>
      <c r="BA35" s="403"/>
      <c r="BB35" s="403"/>
      <c r="BC35" s="248"/>
      <c r="BD35" s="34"/>
      <c r="BE35" s="34"/>
    </row>
    <row r="36" spans="1:57" ht="20.25" customHeight="1" x14ac:dyDescent="0.2">
      <c r="A36" s="55"/>
      <c r="B36" s="245"/>
      <c r="C36" s="370"/>
      <c r="D36" s="371"/>
      <c r="E36" s="370"/>
      <c r="F36" s="372"/>
      <c r="G36" s="372"/>
      <c r="H36" s="371"/>
      <c r="I36" s="370"/>
      <c r="J36" s="372"/>
      <c r="K36" s="372"/>
      <c r="L36" s="372" t="s">
        <v>61</v>
      </c>
      <c r="M36" s="372"/>
      <c r="N36" s="371"/>
      <c r="O36" s="400"/>
      <c r="P36" s="400"/>
      <c r="Q36" s="400"/>
      <c r="R36" s="400"/>
      <c r="S36" s="400"/>
      <c r="T36" s="400"/>
      <c r="U36" s="400"/>
      <c r="V36" s="400"/>
      <c r="W36" s="400"/>
      <c r="X36" s="400"/>
      <c r="Y36" s="400"/>
      <c r="Z36" s="400"/>
      <c r="AA36" s="400"/>
      <c r="AB36" s="400"/>
      <c r="AC36" s="400"/>
      <c r="AD36" s="400"/>
      <c r="AE36" s="400"/>
      <c r="AF36" s="400"/>
      <c r="AG36" s="400"/>
      <c r="AH36" s="401" t="str">
        <f>IF(ISBLANK(AA36),"",(O36/(AA36-U36)))</f>
        <v/>
      </c>
      <c r="AI36" s="401"/>
      <c r="AJ36" s="401"/>
      <c r="AK36" s="401"/>
      <c r="AL36" s="401"/>
      <c r="AM36" s="401"/>
      <c r="AN36" s="401"/>
      <c r="AO36" s="402"/>
      <c r="AP36" s="402"/>
      <c r="AQ36" s="402"/>
      <c r="AR36" s="402"/>
      <c r="AS36" s="402"/>
      <c r="AT36" s="402"/>
      <c r="AU36" s="402"/>
      <c r="AV36" s="403" t="str">
        <f>IF(ISBLANK(AA36),"",AH36/(AO36)*100)</f>
        <v/>
      </c>
      <c r="AW36" s="403"/>
      <c r="AX36" s="403"/>
      <c r="AY36" s="403"/>
      <c r="AZ36" s="403"/>
      <c r="BA36" s="403"/>
      <c r="BB36" s="403"/>
      <c r="BC36" s="245"/>
      <c r="BD36" s="34"/>
      <c r="BE36" s="34"/>
    </row>
    <row r="37" spans="1:57" ht="20.25" customHeight="1" x14ac:dyDescent="0.2">
      <c r="A37" s="55"/>
      <c r="B37" s="245"/>
      <c r="C37" s="370"/>
      <c r="D37" s="371"/>
      <c r="E37" s="370"/>
      <c r="F37" s="372"/>
      <c r="G37" s="372"/>
      <c r="H37" s="371"/>
      <c r="I37" s="370"/>
      <c r="J37" s="372"/>
      <c r="K37" s="372"/>
      <c r="L37" s="372" t="s">
        <v>61</v>
      </c>
      <c r="M37" s="372"/>
      <c r="N37" s="371"/>
      <c r="O37" s="400"/>
      <c r="P37" s="400"/>
      <c r="Q37" s="400"/>
      <c r="R37" s="400"/>
      <c r="S37" s="400"/>
      <c r="T37" s="400"/>
      <c r="U37" s="400"/>
      <c r="V37" s="400"/>
      <c r="W37" s="400"/>
      <c r="X37" s="400"/>
      <c r="Y37" s="400"/>
      <c r="Z37" s="400"/>
      <c r="AA37" s="400"/>
      <c r="AB37" s="400"/>
      <c r="AC37" s="400"/>
      <c r="AD37" s="400"/>
      <c r="AE37" s="400"/>
      <c r="AF37" s="400"/>
      <c r="AG37" s="400"/>
      <c r="AH37" s="401" t="str">
        <f>IF(ISBLANK(AA37),"",(O37/(AA37-U37)))</f>
        <v/>
      </c>
      <c r="AI37" s="401"/>
      <c r="AJ37" s="401"/>
      <c r="AK37" s="401"/>
      <c r="AL37" s="401"/>
      <c r="AM37" s="401"/>
      <c r="AN37" s="401"/>
      <c r="AO37" s="402"/>
      <c r="AP37" s="402"/>
      <c r="AQ37" s="402"/>
      <c r="AR37" s="402"/>
      <c r="AS37" s="402"/>
      <c r="AT37" s="402"/>
      <c r="AU37" s="402"/>
      <c r="AV37" s="403" t="str">
        <f>IF(ISBLANK(AA37),"",AH37/(AO37)*100)</f>
        <v/>
      </c>
      <c r="AW37" s="403"/>
      <c r="AX37" s="403"/>
      <c r="AY37" s="403"/>
      <c r="AZ37" s="403"/>
      <c r="BA37" s="403"/>
      <c r="BB37" s="403"/>
      <c r="BC37" s="245"/>
      <c r="BD37" s="34"/>
      <c r="BE37" s="34"/>
    </row>
    <row r="38" spans="1:57" ht="20.25" customHeight="1" x14ac:dyDescent="0.2">
      <c r="A38" s="55"/>
      <c r="B38" s="245"/>
      <c r="C38" s="218"/>
      <c r="D38" s="219"/>
      <c r="E38" s="370"/>
      <c r="F38" s="372"/>
      <c r="G38" s="372"/>
      <c r="H38" s="371"/>
      <c r="I38" s="370"/>
      <c r="J38" s="372"/>
      <c r="K38" s="372"/>
      <c r="L38" s="372" t="s">
        <v>61</v>
      </c>
      <c r="M38" s="372"/>
      <c r="N38" s="371"/>
      <c r="O38" s="400"/>
      <c r="P38" s="400"/>
      <c r="Q38" s="400"/>
      <c r="R38" s="400"/>
      <c r="S38" s="400"/>
      <c r="T38" s="400"/>
      <c r="U38" s="400"/>
      <c r="V38" s="400"/>
      <c r="W38" s="400"/>
      <c r="X38" s="400"/>
      <c r="Y38" s="400"/>
      <c r="Z38" s="400"/>
      <c r="AA38" s="400"/>
      <c r="AB38" s="400"/>
      <c r="AC38" s="400"/>
      <c r="AD38" s="400"/>
      <c r="AE38" s="400"/>
      <c r="AF38" s="400"/>
      <c r="AG38" s="400"/>
      <c r="AH38" s="401" t="str">
        <f>IF(ISBLANK(AA38),"",(O38/(AA38-U38)))</f>
        <v/>
      </c>
      <c r="AI38" s="401"/>
      <c r="AJ38" s="401"/>
      <c r="AK38" s="401"/>
      <c r="AL38" s="401"/>
      <c r="AM38" s="401"/>
      <c r="AN38" s="401"/>
      <c r="AO38" s="402"/>
      <c r="AP38" s="402"/>
      <c r="AQ38" s="402"/>
      <c r="AR38" s="402"/>
      <c r="AS38" s="402"/>
      <c r="AT38" s="402"/>
      <c r="AU38" s="402"/>
      <c r="AV38" s="403" t="str">
        <f>IF(ISBLANK(AA38),"",AH38/(AO38)*100)</f>
        <v/>
      </c>
      <c r="AW38" s="403"/>
      <c r="AX38" s="403"/>
      <c r="AY38" s="403"/>
      <c r="AZ38" s="403"/>
      <c r="BA38" s="403"/>
      <c r="BB38" s="403"/>
      <c r="BC38" s="245"/>
      <c r="BD38" s="34"/>
      <c r="BE38" s="34"/>
    </row>
    <row r="39" spans="1:57" ht="20.25" customHeight="1" x14ac:dyDescent="0.2">
      <c r="A39" s="55"/>
      <c r="B39" s="245"/>
      <c r="C39" s="398" t="s">
        <v>57</v>
      </c>
      <c r="D39" s="398"/>
      <c r="E39" s="398"/>
      <c r="F39" s="398"/>
      <c r="G39" s="398"/>
      <c r="H39" s="398"/>
      <c r="I39" s="404"/>
      <c r="J39" s="404"/>
      <c r="K39" s="404"/>
      <c r="L39" s="404"/>
      <c r="M39" s="404"/>
      <c r="N39" s="404"/>
      <c r="O39" s="404"/>
      <c r="P39" s="404"/>
      <c r="Q39" s="404"/>
      <c r="R39" s="404"/>
      <c r="S39" s="404"/>
      <c r="T39" s="404"/>
      <c r="U39" s="404"/>
      <c r="V39" s="404"/>
      <c r="W39" s="404"/>
      <c r="X39" s="404"/>
      <c r="Y39" s="404"/>
      <c r="Z39" s="404"/>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3" t="str">
        <f>IF(AV34="","",AVERAGE(AV34:BB38))</f>
        <v/>
      </c>
      <c r="AW39" s="403"/>
      <c r="AX39" s="403"/>
      <c r="AY39" s="403"/>
      <c r="AZ39" s="403"/>
      <c r="BA39" s="403"/>
      <c r="BB39" s="403"/>
      <c r="BC39" s="245"/>
      <c r="BD39" s="34"/>
      <c r="BE39" s="34"/>
    </row>
    <row r="40" spans="1:57" ht="20.25" customHeight="1" x14ac:dyDescent="0.2">
      <c r="A40" s="55"/>
      <c r="B40" s="245"/>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5"/>
      <c r="BD40" s="34"/>
      <c r="BE40" s="34"/>
    </row>
    <row r="41" spans="1:57" ht="20.25" customHeight="1" x14ac:dyDescent="0.2">
      <c r="A41" s="55"/>
      <c r="B41" s="245"/>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45"/>
      <c r="BD41" s="34"/>
      <c r="BE41" s="34"/>
    </row>
    <row r="42" spans="1:57" ht="20.25" customHeight="1" x14ac:dyDescent="0.2">
      <c r="A42" s="58"/>
      <c r="B42" s="248"/>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248"/>
      <c r="BD42" s="34"/>
      <c r="BE42" s="34"/>
    </row>
    <row r="43" spans="1:57" ht="20.25" customHeight="1" x14ac:dyDescent="0.2">
      <c r="A43" s="52"/>
      <c r="B43" s="243"/>
      <c r="C43" s="365" t="s">
        <v>20</v>
      </c>
      <c r="D43" s="365"/>
      <c r="E43" s="365"/>
      <c r="F43" s="349"/>
      <c r="G43" s="349"/>
      <c r="H43" s="349"/>
      <c r="I43" s="365" t="s">
        <v>11</v>
      </c>
      <c r="J43" s="365"/>
      <c r="K43" s="365"/>
      <c r="L43" s="349"/>
      <c r="M43" s="349"/>
      <c r="N43" s="349"/>
      <c r="O43" s="365" t="s">
        <v>14</v>
      </c>
      <c r="P43" s="365"/>
      <c r="Q43" s="365"/>
      <c r="R43" s="349"/>
      <c r="S43" s="349"/>
      <c r="T43" s="349"/>
      <c r="U43" s="365" t="s">
        <v>16</v>
      </c>
      <c r="V43" s="365"/>
      <c r="W43" s="365"/>
      <c r="X43" s="349"/>
      <c r="Y43" s="349"/>
      <c r="Z43" s="349"/>
      <c r="AA43" s="365" t="s">
        <v>15</v>
      </c>
      <c r="AB43" s="365"/>
      <c r="AC43" s="365"/>
      <c r="AD43" s="349"/>
      <c r="AE43" s="349"/>
      <c r="AF43" s="349"/>
      <c r="AG43" s="365" t="s">
        <v>58</v>
      </c>
      <c r="AH43" s="365"/>
      <c r="AI43" s="365"/>
      <c r="AJ43" s="349"/>
      <c r="AK43" s="349"/>
      <c r="AL43" s="349"/>
      <c r="AM43" s="349"/>
      <c r="AN43" s="349"/>
      <c r="AO43" s="349"/>
      <c r="AP43" s="365" t="s">
        <v>59</v>
      </c>
      <c r="AQ43" s="365"/>
      <c r="AR43" s="365"/>
      <c r="AS43" s="365" t="s">
        <v>60</v>
      </c>
      <c r="AT43" s="365"/>
      <c r="AU43" s="365"/>
      <c r="AV43" s="244"/>
      <c r="AW43" s="244"/>
      <c r="AX43" s="244"/>
      <c r="AY43" s="244"/>
      <c r="AZ43" s="244"/>
      <c r="BA43" s="244"/>
      <c r="BB43" s="244"/>
      <c r="BC43" s="243"/>
      <c r="BD43" s="34"/>
      <c r="BE43" s="34"/>
    </row>
    <row r="44" spans="1:57" ht="20.25" customHeight="1" x14ac:dyDescent="0.2">
      <c r="A44" s="58"/>
      <c r="B44" s="248"/>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48"/>
      <c r="BD44" s="34"/>
      <c r="BE44" s="34"/>
    </row>
    <row r="45" spans="1:57" ht="20.25" customHeight="1" x14ac:dyDescent="0.2">
      <c r="A45" s="61"/>
      <c r="B45" s="247"/>
      <c r="C45" s="358" t="s">
        <v>10</v>
      </c>
      <c r="D45" s="360"/>
      <c r="E45" s="358" t="s">
        <v>46</v>
      </c>
      <c r="F45" s="359"/>
      <c r="G45" s="359"/>
      <c r="H45" s="360"/>
      <c r="I45" s="399" t="s">
        <v>47</v>
      </c>
      <c r="J45" s="399"/>
      <c r="K45" s="399"/>
      <c r="L45" s="399"/>
      <c r="M45" s="399"/>
      <c r="N45" s="399"/>
      <c r="O45" s="399" t="s">
        <v>48</v>
      </c>
      <c r="P45" s="399"/>
      <c r="Q45" s="399"/>
      <c r="R45" s="399"/>
      <c r="S45" s="399"/>
      <c r="T45" s="399"/>
      <c r="U45" s="399" t="s">
        <v>49</v>
      </c>
      <c r="V45" s="399"/>
      <c r="W45" s="399"/>
      <c r="X45" s="399"/>
      <c r="Y45" s="399"/>
      <c r="Z45" s="399"/>
      <c r="AA45" s="399" t="s">
        <v>50</v>
      </c>
      <c r="AB45" s="399"/>
      <c r="AC45" s="399"/>
      <c r="AD45" s="399"/>
      <c r="AE45" s="399"/>
      <c r="AF45" s="399"/>
      <c r="AG45" s="399"/>
      <c r="AH45" s="398" t="s">
        <v>51</v>
      </c>
      <c r="AI45" s="398"/>
      <c r="AJ45" s="398"/>
      <c r="AK45" s="398"/>
      <c r="AL45" s="398"/>
      <c r="AM45" s="398"/>
      <c r="AN45" s="398"/>
      <c r="AO45" s="399" t="s">
        <v>52</v>
      </c>
      <c r="AP45" s="399"/>
      <c r="AQ45" s="399"/>
      <c r="AR45" s="399"/>
      <c r="AS45" s="399"/>
      <c r="AT45" s="399"/>
      <c r="AU45" s="399"/>
      <c r="AV45" s="399" t="s">
        <v>29</v>
      </c>
      <c r="AW45" s="399"/>
      <c r="AX45" s="399"/>
      <c r="AY45" s="399"/>
      <c r="AZ45" s="399"/>
      <c r="BA45" s="399"/>
      <c r="BB45" s="399"/>
      <c r="BC45" s="247"/>
      <c r="BD45" s="34"/>
      <c r="BE45" s="34"/>
    </row>
    <row r="46" spans="1:57" ht="20.25" customHeight="1" x14ac:dyDescent="0.2">
      <c r="A46" s="58"/>
      <c r="B46" s="248"/>
      <c r="C46" s="391"/>
      <c r="D46" s="371"/>
      <c r="E46" s="370"/>
      <c r="F46" s="372"/>
      <c r="G46" s="372"/>
      <c r="H46" s="371"/>
      <c r="I46" s="370"/>
      <c r="J46" s="372"/>
      <c r="K46" s="372"/>
      <c r="L46" s="372" t="s">
        <v>61</v>
      </c>
      <c r="M46" s="372"/>
      <c r="N46" s="371"/>
      <c r="O46" s="400"/>
      <c r="P46" s="400"/>
      <c r="Q46" s="400"/>
      <c r="R46" s="400"/>
      <c r="S46" s="400"/>
      <c r="T46" s="400"/>
      <c r="U46" s="400"/>
      <c r="V46" s="400"/>
      <c r="W46" s="400"/>
      <c r="X46" s="400"/>
      <c r="Y46" s="400"/>
      <c r="Z46" s="400"/>
      <c r="AA46" s="400"/>
      <c r="AB46" s="400"/>
      <c r="AC46" s="400"/>
      <c r="AD46" s="400"/>
      <c r="AE46" s="400"/>
      <c r="AF46" s="400"/>
      <c r="AG46" s="400"/>
      <c r="AH46" s="401" t="str">
        <f>IF(ISBLANK(AA46),"",(O46/(AA46-U46)))</f>
        <v/>
      </c>
      <c r="AI46" s="401"/>
      <c r="AJ46" s="401"/>
      <c r="AK46" s="401"/>
      <c r="AL46" s="401"/>
      <c r="AM46" s="401"/>
      <c r="AN46" s="401"/>
      <c r="AO46" s="402"/>
      <c r="AP46" s="402"/>
      <c r="AQ46" s="402"/>
      <c r="AR46" s="402"/>
      <c r="AS46" s="402"/>
      <c r="AT46" s="402"/>
      <c r="AU46" s="402"/>
      <c r="AV46" s="403" t="str">
        <f>IF(ISBLANK(AA46),"",AH46/(AO46)*100)</f>
        <v/>
      </c>
      <c r="AW46" s="403"/>
      <c r="AX46" s="403"/>
      <c r="AY46" s="403"/>
      <c r="AZ46" s="403"/>
      <c r="BA46" s="403"/>
      <c r="BB46" s="403"/>
      <c r="BC46" s="248"/>
      <c r="BD46" s="34"/>
      <c r="BE46" s="34"/>
    </row>
    <row r="47" spans="1:57" ht="20.25" customHeight="1" x14ac:dyDescent="0.2">
      <c r="A47" s="58"/>
      <c r="B47" s="248"/>
      <c r="C47" s="370"/>
      <c r="D47" s="371"/>
      <c r="E47" s="370"/>
      <c r="F47" s="372"/>
      <c r="G47" s="372"/>
      <c r="H47" s="371"/>
      <c r="I47" s="370"/>
      <c r="J47" s="372"/>
      <c r="K47" s="372"/>
      <c r="L47" s="372" t="s">
        <v>61</v>
      </c>
      <c r="M47" s="372"/>
      <c r="N47" s="371"/>
      <c r="O47" s="400"/>
      <c r="P47" s="400"/>
      <c r="Q47" s="400"/>
      <c r="R47" s="400"/>
      <c r="S47" s="400"/>
      <c r="T47" s="400"/>
      <c r="U47" s="400"/>
      <c r="V47" s="400"/>
      <c r="W47" s="400"/>
      <c r="X47" s="400"/>
      <c r="Y47" s="400"/>
      <c r="Z47" s="400"/>
      <c r="AA47" s="400"/>
      <c r="AB47" s="400"/>
      <c r="AC47" s="400"/>
      <c r="AD47" s="400"/>
      <c r="AE47" s="400"/>
      <c r="AF47" s="400"/>
      <c r="AG47" s="400"/>
      <c r="AH47" s="401" t="str">
        <f>IF(ISBLANK(AA47),"",(O47/(AA47-U47)))</f>
        <v/>
      </c>
      <c r="AI47" s="401"/>
      <c r="AJ47" s="401"/>
      <c r="AK47" s="401"/>
      <c r="AL47" s="401"/>
      <c r="AM47" s="401"/>
      <c r="AN47" s="401"/>
      <c r="AO47" s="402"/>
      <c r="AP47" s="402"/>
      <c r="AQ47" s="402"/>
      <c r="AR47" s="402"/>
      <c r="AS47" s="402"/>
      <c r="AT47" s="402"/>
      <c r="AU47" s="402"/>
      <c r="AV47" s="403" t="str">
        <f>IF(ISBLANK(AA47),"",AH47/(AO47)*100)</f>
        <v/>
      </c>
      <c r="AW47" s="403"/>
      <c r="AX47" s="403"/>
      <c r="AY47" s="403"/>
      <c r="AZ47" s="403"/>
      <c r="BA47" s="403"/>
      <c r="BB47" s="403"/>
      <c r="BC47" s="248"/>
      <c r="BD47" s="34"/>
      <c r="BE47" s="34"/>
    </row>
    <row r="48" spans="1:57" ht="20.25" customHeight="1" x14ac:dyDescent="0.2">
      <c r="A48" s="55"/>
      <c r="B48" s="245"/>
      <c r="C48" s="370"/>
      <c r="D48" s="371"/>
      <c r="E48" s="370"/>
      <c r="F48" s="372"/>
      <c r="G48" s="372"/>
      <c r="H48" s="371"/>
      <c r="I48" s="370"/>
      <c r="J48" s="372"/>
      <c r="K48" s="372"/>
      <c r="L48" s="372" t="s">
        <v>61</v>
      </c>
      <c r="M48" s="372"/>
      <c r="N48" s="371"/>
      <c r="O48" s="400"/>
      <c r="P48" s="400"/>
      <c r="Q48" s="400"/>
      <c r="R48" s="400"/>
      <c r="S48" s="400"/>
      <c r="T48" s="400"/>
      <c r="U48" s="400"/>
      <c r="V48" s="400"/>
      <c r="W48" s="400"/>
      <c r="X48" s="400"/>
      <c r="Y48" s="400"/>
      <c r="Z48" s="400"/>
      <c r="AA48" s="400"/>
      <c r="AB48" s="400"/>
      <c r="AC48" s="400"/>
      <c r="AD48" s="400"/>
      <c r="AE48" s="400"/>
      <c r="AF48" s="400"/>
      <c r="AG48" s="400"/>
      <c r="AH48" s="401" t="str">
        <f>IF(ISBLANK(AA48),"",(O48/(AA48-U48)))</f>
        <v/>
      </c>
      <c r="AI48" s="401"/>
      <c r="AJ48" s="401"/>
      <c r="AK48" s="401"/>
      <c r="AL48" s="401"/>
      <c r="AM48" s="401"/>
      <c r="AN48" s="401"/>
      <c r="AO48" s="402"/>
      <c r="AP48" s="402"/>
      <c r="AQ48" s="402"/>
      <c r="AR48" s="402"/>
      <c r="AS48" s="402"/>
      <c r="AT48" s="402"/>
      <c r="AU48" s="402"/>
      <c r="AV48" s="403" t="str">
        <f>IF(ISBLANK(AA48),"",AH48/(AO48)*100)</f>
        <v/>
      </c>
      <c r="AW48" s="403"/>
      <c r="AX48" s="403"/>
      <c r="AY48" s="403"/>
      <c r="AZ48" s="403"/>
      <c r="BA48" s="403"/>
      <c r="BB48" s="403"/>
      <c r="BC48" s="245"/>
      <c r="BD48" s="34"/>
      <c r="BE48" s="34"/>
    </row>
    <row r="49" spans="1:57" ht="20.25" customHeight="1" x14ac:dyDescent="0.2">
      <c r="A49" s="55"/>
      <c r="B49" s="245"/>
      <c r="C49" s="370"/>
      <c r="D49" s="371"/>
      <c r="E49" s="370"/>
      <c r="F49" s="372"/>
      <c r="G49" s="372"/>
      <c r="H49" s="371"/>
      <c r="I49" s="370"/>
      <c r="J49" s="372"/>
      <c r="K49" s="372"/>
      <c r="L49" s="372" t="s">
        <v>61</v>
      </c>
      <c r="M49" s="372"/>
      <c r="N49" s="371"/>
      <c r="O49" s="400"/>
      <c r="P49" s="400"/>
      <c r="Q49" s="400"/>
      <c r="R49" s="400"/>
      <c r="S49" s="400"/>
      <c r="T49" s="400"/>
      <c r="U49" s="400"/>
      <c r="V49" s="400"/>
      <c r="W49" s="400"/>
      <c r="X49" s="400"/>
      <c r="Y49" s="400"/>
      <c r="Z49" s="400"/>
      <c r="AA49" s="373"/>
      <c r="AB49" s="374"/>
      <c r="AC49" s="374"/>
      <c r="AD49" s="374"/>
      <c r="AE49" s="374"/>
      <c r="AF49" s="374"/>
      <c r="AG49" s="375"/>
      <c r="AH49" s="401" t="str">
        <f>IF(ISBLANK(AA49),"",(O49/(AA49-U49)))</f>
        <v/>
      </c>
      <c r="AI49" s="401"/>
      <c r="AJ49" s="401"/>
      <c r="AK49" s="401"/>
      <c r="AL49" s="401"/>
      <c r="AM49" s="401"/>
      <c r="AN49" s="401"/>
      <c r="AO49" s="402"/>
      <c r="AP49" s="402"/>
      <c r="AQ49" s="402"/>
      <c r="AR49" s="402"/>
      <c r="AS49" s="402"/>
      <c r="AT49" s="402"/>
      <c r="AU49" s="402"/>
      <c r="AV49" s="403" t="str">
        <f>IF(ISBLANK(AA49),"",AH49/(AO49)*100)</f>
        <v/>
      </c>
      <c r="AW49" s="403"/>
      <c r="AX49" s="403"/>
      <c r="AY49" s="403"/>
      <c r="AZ49" s="403"/>
      <c r="BA49" s="403"/>
      <c r="BB49" s="403"/>
      <c r="BC49" s="245"/>
      <c r="BD49" s="34"/>
      <c r="BE49" s="34"/>
    </row>
    <row r="50" spans="1:57" ht="20.25" customHeight="1" x14ac:dyDescent="0.2">
      <c r="A50" s="55"/>
      <c r="B50" s="245"/>
      <c r="C50" s="218"/>
      <c r="D50" s="219"/>
      <c r="E50" s="370"/>
      <c r="F50" s="372"/>
      <c r="G50" s="372"/>
      <c r="H50" s="371"/>
      <c r="I50" s="370"/>
      <c r="J50" s="372"/>
      <c r="K50" s="372"/>
      <c r="L50" s="372" t="s">
        <v>61</v>
      </c>
      <c r="M50" s="372"/>
      <c r="N50" s="371"/>
      <c r="O50" s="373"/>
      <c r="P50" s="374"/>
      <c r="Q50" s="374"/>
      <c r="R50" s="374"/>
      <c r="S50" s="374"/>
      <c r="T50" s="375"/>
      <c r="U50" s="373"/>
      <c r="V50" s="374"/>
      <c r="W50" s="374"/>
      <c r="X50" s="374"/>
      <c r="Y50" s="374"/>
      <c r="Z50" s="375"/>
      <c r="AA50" s="400"/>
      <c r="AB50" s="400"/>
      <c r="AC50" s="400"/>
      <c r="AD50" s="400"/>
      <c r="AE50" s="400"/>
      <c r="AF50" s="400"/>
      <c r="AG50" s="400"/>
      <c r="AH50" s="401" t="str">
        <f>IF(ISBLANK(AA50),"",(O50/(AA50-U50)))</f>
        <v/>
      </c>
      <c r="AI50" s="401"/>
      <c r="AJ50" s="401"/>
      <c r="AK50" s="401"/>
      <c r="AL50" s="401"/>
      <c r="AM50" s="401"/>
      <c r="AN50" s="401"/>
      <c r="AO50" s="402"/>
      <c r="AP50" s="402"/>
      <c r="AQ50" s="402"/>
      <c r="AR50" s="402"/>
      <c r="AS50" s="402"/>
      <c r="AT50" s="402"/>
      <c r="AU50" s="402"/>
      <c r="AV50" s="403" t="str">
        <f>IF(ISBLANK(AA50),"",AH50/(AO50)*100)</f>
        <v/>
      </c>
      <c r="AW50" s="403"/>
      <c r="AX50" s="403"/>
      <c r="AY50" s="403"/>
      <c r="AZ50" s="403"/>
      <c r="BA50" s="403"/>
      <c r="BB50" s="403"/>
      <c r="BC50" s="245"/>
      <c r="BD50" s="34"/>
      <c r="BE50" s="34"/>
    </row>
    <row r="51" spans="1:57" ht="20.25" customHeight="1" x14ac:dyDescent="0.2">
      <c r="A51" s="55"/>
      <c r="B51" s="245"/>
      <c r="C51" s="398" t="s">
        <v>57</v>
      </c>
      <c r="D51" s="398"/>
      <c r="E51" s="398"/>
      <c r="F51" s="398"/>
      <c r="G51" s="398"/>
      <c r="H51" s="398"/>
      <c r="I51" s="404"/>
      <c r="J51" s="404"/>
      <c r="K51" s="404"/>
      <c r="L51" s="404"/>
      <c r="M51" s="404"/>
      <c r="N51" s="404"/>
      <c r="O51" s="404"/>
      <c r="P51" s="404"/>
      <c r="Q51" s="404"/>
      <c r="R51" s="404"/>
      <c r="S51" s="404"/>
      <c r="T51" s="404"/>
      <c r="U51" s="404"/>
      <c r="V51" s="404"/>
      <c r="W51" s="404"/>
      <c r="X51" s="404"/>
      <c r="Y51" s="404"/>
      <c r="Z51" s="404"/>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3" t="str">
        <f>IF(AV46="","",AVERAGE(AV46:BB50))</f>
        <v/>
      </c>
      <c r="AW51" s="403"/>
      <c r="AX51" s="403"/>
      <c r="AY51" s="403"/>
      <c r="AZ51" s="403"/>
      <c r="BA51" s="403"/>
      <c r="BB51" s="403"/>
      <c r="BC51" s="245"/>
      <c r="BD51" s="34"/>
      <c r="BE51" s="34"/>
    </row>
    <row r="52" spans="1:57" ht="20.25" customHeight="1" thickBot="1" x14ac:dyDescent="0.25">
      <c r="A52" s="14"/>
      <c r="B52" s="251"/>
      <c r="C52" s="252"/>
      <c r="D52" s="252"/>
      <c r="E52" s="252"/>
      <c r="F52" s="252"/>
      <c r="G52" s="252"/>
      <c r="H52" s="252"/>
      <c r="I52" s="252"/>
      <c r="J52" s="252"/>
      <c r="K52" s="252"/>
      <c r="L52" s="252"/>
      <c r="M52" s="252"/>
      <c r="N52" s="252"/>
      <c r="O52" s="252"/>
      <c r="P52" s="252"/>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1"/>
      <c r="BD52" s="34"/>
      <c r="BE52" s="34"/>
    </row>
    <row r="53" spans="1:57" ht="20.25" customHeight="1" thickTop="1" x14ac:dyDescent="0.2">
      <c r="A53" s="37"/>
      <c r="B53" s="254"/>
      <c r="C53" s="255" t="s">
        <v>22</v>
      </c>
      <c r="D53" s="229"/>
      <c r="E53" s="229"/>
      <c r="F53" s="229"/>
      <c r="G53" s="229"/>
      <c r="H53" s="229"/>
      <c r="I53" s="229"/>
      <c r="J53" s="229"/>
      <c r="K53" s="229"/>
      <c r="L53" s="229"/>
      <c r="M53" s="229"/>
      <c r="N53" s="229"/>
      <c r="O53" s="229"/>
      <c r="P53" s="229"/>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4"/>
      <c r="BD53" s="34"/>
      <c r="BE53" s="34"/>
    </row>
    <row r="54" spans="1:57" ht="20.25" customHeight="1" x14ac:dyDescent="0.2">
      <c r="A54" s="37"/>
      <c r="B54" s="254"/>
      <c r="C54" s="229"/>
      <c r="D54" s="229"/>
      <c r="E54" s="229"/>
      <c r="F54" s="229"/>
      <c r="G54" s="229"/>
      <c r="H54" s="229"/>
      <c r="I54" s="229"/>
      <c r="J54" s="229"/>
      <c r="K54" s="229"/>
      <c r="L54" s="229"/>
      <c r="M54" s="229"/>
      <c r="N54" s="229"/>
      <c r="O54" s="229"/>
      <c r="P54" s="229"/>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4"/>
      <c r="BD54" s="34"/>
      <c r="BE54" s="34"/>
    </row>
    <row r="55" spans="1:57" ht="20.25" customHeight="1" x14ac:dyDescent="0.2">
      <c r="A55" s="37"/>
      <c r="B55" s="254"/>
      <c r="C55" s="229"/>
      <c r="D55" s="229"/>
      <c r="E55" s="229"/>
      <c r="F55" s="229"/>
      <c r="G55" s="229"/>
      <c r="H55" s="254"/>
      <c r="I55" s="254"/>
      <c r="J55" s="254"/>
      <c r="K55" s="254"/>
      <c r="L55" s="254"/>
      <c r="M55" s="254"/>
      <c r="N55" s="254"/>
      <c r="O55" s="254"/>
      <c r="P55" s="254"/>
      <c r="Q55" s="406"/>
      <c r="R55" s="406"/>
      <c r="S55" s="406"/>
      <c r="T55" s="406"/>
      <c r="U55" s="406"/>
      <c r="V55" s="406"/>
      <c r="W55" s="406"/>
      <c r="X55" s="406"/>
      <c r="Y55" s="406"/>
      <c r="Z55" s="406"/>
      <c r="AA55" s="256"/>
      <c r="AB55" s="256"/>
      <c r="AC55" s="256"/>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34"/>
      <c r="BE55" s="34"/>
    </row>
    <row r="56" spans="1:57" ht="20.25" customHeight="1" x14ac:dyDescent="0.2">
      <c r="A56" s="37"/>
      <c r="B56" s="254"/>
      <c r="C56" s="229"/>
      <c r="D56" s="229"/>
      <c r="E56" s="229"/>
      <c r="F56" s="229"/>
      <c r="G56" s="229"/>
      <c r="H56" s="229"/>
      <c r="I56" s="229"/>
      <c r="J56" s="229"/>
      <c r="K56" s="229"/>
      <c r="L56" s="229"/>
      <c r="M56" s="229"/>
      <c r="N56" s="229"/>
      <c r="O56" s="229"/>
      <c r="P56" s="229"/>
      <c r="Q56" s="406"/>
      <c r="R56" s="406"/>
      <c r="S56" s="406"/>
      <c r="T56" s="406"/>
      <c r="U56" s="406"/>
      <c r="V56" s="406"/>
      <c r="W56" s="406"/>
      <c r="X56" s="406"/>
      <c r="Y56" s="406"/>
      <c r="Z56" s="406"/>
      <c r="AA56" s="256"/>
      <c r="AB56" s="256"/>
      <c r="AC56" s="256"/>
      <c r="AD56" s="353" t="s">
        <v>18</v>
      </c>
      <c r="AE56" s="353"/>
      <c r="AF56" s="353"/>
      <c r="AG56" s="35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254"/>
      <c r="BD56" s="34"/>
      <c r="BE56" s="34"/>
    </row>
    <row r="57" spans="1:57" ht="20.25" customHeight="1" x14ac:dyDescent="0.2">
      <c r="A57" s="34"/>
      <c r="B57" s="254"/>
      <c r="C57" s="229"/>
      <c r="D57" s="229"/>
      <c r="E57" s="229"/>
      <c r="F57" s="229"/>
      <c r="G57" s="229"/>
      <c r="H57" s="229"/>
      <c r="I57" s="229"/>
      <c r="J57" s="229"/>
      <c r="K57" s="229"/>
      <c r="L57" s="229"/>
      <c r="M57" s="229"/>
      <c r="N57" s="229"/>
      <c r="O57" s="229"/>
      <c r="P57" s="229"/>
      <c r="Q57" s="406"/>
      <c r="R57" s="406"/>
      <c r="S57" s="406"/>
      <c r="T57" s="406"/>
      <c r="U57" s="406"/>
      <c r="V57" s="406"/>
      <c r="W57" s="406"/>
      <c r="X57" s="406"/>
      <c r="Y57" s="406"/>
      <c r="Z57" s="406"/>
      <c r="AA57" s="256"/>
      <c r="AB57" s="256"/>
      <c r="AC57" s="256"/>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54"/>
      <c r="BD57" s="34"/>
      <c r="BE57" s="34"/>
    </row>
    <row r="58" spans="1:57" ht="20.25" customHeight="1" x14ac:dyDescent="0.2">
      <c r="A58" s="34"/>
      <c r="B58" s="254"/>
      <c r="C58" s="229"/>
      <c r="D58" s="229"/>
      <c r="E58" s="229"/>
      <c r="F58" s="229"/>
      <c r="G58" s="229"/>
      <c r="H58" s="229"/>
      <c r="I58" s="229"/>
      <c r="J58" s="229"/>
      <c r="K58" s="229"/>
      <c r="L58" s="229"/>
      <c r="M58" s="229"/>
      <c r="N58" s="229"/>
      <c r="O58" s="229"/>
      <c r="P58" s="229"/>
      <c r="Q58" s="406"/>
      <c r="R58" s="406"/>
      <c r="S58" s="406"/>
      <c r="T58" s="406"/>
      <c r="U58" s="406"/>
      <c r="V58" s="406"/>
      <c r="W58" s="406"/>
      <c r="X58" s="406"/>
      <c r="Y58" s="406"/>
      <c r="Z58" s="406"/>
      <c r="AA58" s="256"/>
      <c r="AB58" s="256"/>
      <c r="AC58" s="256"/>
      <c r="AD58" s="353" t="s">
        <v>19</v>
      </c>
      <c r="AE58" s="353"/>
      <c r="AF58" s="353"/>
      <c r="AG58" s="35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254"/>
      <c r="BD58" s="34"/>
      <c r="BE58" s="34"/>
    </row>
    <row r="59" spans="1:57" ht="20.25" customHeight="1" x14ac:dyDescent="0.2">
      <c r="A59" s="34"/>
      <c r="B59" s="254"/>
      <c r="C59" s="229" t="s">
        <v>120</v>
      </c>
      <c r="D59" s="230"/>
      <c r="E59" s="230"/>
      <c r="F59" s="230"/>
      <c r="G59" s="230"/>
      <c r="H59" s="230"/>
      <c r="I59" s="230"/>
      <c r="J59" s="230"/>
      <c r="K59" s="230"/>
      <c r="L59" s="230"/>
      <c r="M59" s="257"/>
      <c r="N59" s="257"/>
      <c r="O59" s="257"/>
      <c r="P59" s="257"/>
      <c r="Q59" s="256"/>
      <c r="R59" s="256"/>
      <c r="S59" s="256"/>
      <c r="T59" s="256"/>
      <c r="U59" s="256"/>
      <c r="V59" s="256"/>
      <c r="W59" s="256"/>
      <c r="X59" s="256"/>
      <c r="Y59" s="256"/>
      <c r="Z59" s="256"/>
      <c r="AA59" s="256"/>
      <c r="AB59" s="256"/>
      <c r="AC59" s="256"/>
      <c r="AD59" s="258"/>
      <c r="AE59" s="258"/>
      <c r="AF59" s="258"/>
      <c r="AG59" s="258"/>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4"/>
      <c r="BD59" s="34"/>
      <c r="BE59" s="34"/>
    </row>
    <row r="60" spans="1:57"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row>
  </sheetData>
  <sheetProtection password="CC73" sheet="1"/>
  <mergeCells count="298">
    <mergeCell ref="Q57:T57"/>
    <mergeCell ref="U57:Z57"/>
    <mergeCell ref="Q58:T58"/>
    <mergeCell ref="U58:Z58"/>
    <mergeCell ref="AD58:AG58"/>
    <mergeCell ref="AH58:BB58"/>
    <mergeCell ref="AO51:AU51"/>
    <mergeCell ref="AV51:BB51"/>
    <mergeCell ref="Q55:T55"/>
    <mergeCell ref="U55:Z55"/>
    <mergeCell ref="Q56:T56"/>
    <mergeCell ref="U56:Z56"/>
    <mergeCell ref="AD56:AG56"/>
    <mergeCell ref="AH56:BB56"/>
    <mergeCell ref="C51:H51"/>
    <mergeCell ref="I51:N51"/>
    <mergeCell ref="O51:T51"/>
    <mergeCell ref="U51:Z51"/>
    <mergeCell ref="AA51:AG51"/>
    <mergeCell ref="AH51:AN51"/>
    <mergeCell ref="AV49:BB49"/>
    <mergeCell ref="E50:H50"/>
    <mergeCell ref="I50:K50"/>
    <mergeCell ref="L50:N50"/>
    <mergeCell ref="O50:T50"/>
    <mergeCell ref="U50:Z50"/>
    <mergeCell ref="AA50:AG50"/>
    <mergeCell ref="AH50:AN50"/>
    <mergeCell ref="AO50:AU50"/>
    <mergeCell ref="AV50:BB50"/>
    <mergeCell ref="C49:D49"/>
    <mergeCell ref="E49:H49"/>
    <mergeCell ref="I49:K49"/>
    <mergeCell ref="L49:N49"/>
    <mergeCell ref="O49:T49"/>
    <mergeCell ref="U49:Z49"/>
    <mergeCell ref="AA49:AG49"/>
    <mergeCell ref="AH49:AN49"/>
    <mergeCell ref="AO49:AU49"/>
    <mergeCell ref="AV47:BB47"/>
    <mergeCell ref="C48:D48"/>
    <mergeCell ref="E48:H48"/>
    <mergeCell ref="I48:K48"/>
    <mergeCell ref="L48:N48"/>
    <mergeCell ref="O48:T48"/>
    <mergeCell ref="U48:Z48"/>
    <mergeCell ref="AA48:AG48"/>
    <mergeCell ref="AH48:AN48"/>
    <mergeCell ref="AV48:BB48"/>
    <mergeCell ref="C47:D47"/>
    <mergeCell ref="E47:H47"/>
    <mergeCell ref="I47:K47"/>
    <mergeCell ref="L47:N47"/>
    <mergeCell ref="O47:T47"/>
    <mergeCell ref="U47:Z47"/>
    <mergeCell ref="AA47:AG47"/>
    <mergeCell ref="AH47:AN47"/>
    <mergeCell ref="AO47:AU47"/>
    <mergeCell ref="AO48:AU48"/>
    <mergeCell ref="AH45:AN45"/>
    <mergeCell ref="AV46:BB46"/>
    <mergeCell ref="AO45:AU45"/>
    <mergeCell ref="C43:E43"/>
    <mergeCell ref="F43:H43"/>
    <mergeCell ref="I43:K43"/>
    <mergeCell ref="L43:N43"/>
    <mergeCell ref="O43:Q43"/>
    <mergeCell ref="R43:T43"/>
    <mergeCell ref="C46:D46"/>
    <mergeCell ref="E46:H46"/>
    <mergeCell ref="I46:K46"/>
    <mergeCell ref="L46:N46"/>
    <mergeCell ref="O46:T46"/>
    <mergeCell ref="U46:Z46"/>
    <mergeCell ref="AA46:AG46"/>
    <mergeCell ref="AH46:AN46"/>
    <mergeCell ref="AO46:AU46"/>
    <mergeCell ref="C45:D45"/>
    <mergeCell ref="E45:H45"/>
    <mergeCell ref="I45:N45"/>
    <mergeCell ref="O45:T45"/>
    <mergeCell ref="U45:Z45"/>
    <mergeCell ref="AA45:AG45"/>
    <mergeCell ref="X43:Z43"/>
    <mergeCell ref="AO39:AU39"/>
    <mergeCell ref="AV39:BB39"/>
    <mergeCell ref="C42:BB42"/>
    <mergeCell ref="AH39:AN39"/>
    <mergeCell ref="U43:W43"/>
    <mergeCell ref="C39:H39"/>
    <mergeCell ref="I39:N39"/>
    <mergeCell ref="O39:T39"/>
    <mergeCell ref="U39:Z39"/>
    <mergeCell ref="AA39:AG39"/>
    <mergeCell ref="AA43:AC43"/>
    <mergeCell ref="AD43:AF43"/>
    <mergeCell ref="AG43:AI43"/>
    <mergeCell ref="AJ43:AO43"/>
    <mergeCell ref="AP43:AR43"/>
    <mergeCell ref="AS43:AU43"/>
    <mergeCell ref="AV45:BB45"/>
    <mergeCell ref="AV37:BB37"/>
    <mergeCell ref="E38:H38"/>
    <mergeCell ref="I38:K38"/>
    <mergeCell ref="L38:N38"/>
    <mergeCell ref="O38:T38"/>
    <mergeCell ref="AH38:AN38"/>
    <mergeCell ref="AO38:AU38"/>
    <mergeCell ref="AV38:BB38"/>
    <mergeCell ref="AH37:AN37"/>
    <mergeCell ref="AO37:AU37"/>
    <mergeCell ref="AA37:AG37"/>
    <mergeCell ref="AA38:AG38"/>
    <mergeCell ref="U38:Z38"/>
    <mergeCell ref="C37:D37"/>
    <mergeCell ref="E37:H37"/>
    <mergeCell ref="I37:K37"/>
    <mergeCell ref="L37:N37"/>
    <mergeCell ref="O37:T37"/>
    <mergeCell ref="U37:Z37"/>
    <mergeCell ref="AV35:BB35"/>
    <mergeCell ref="C36:D36"/>
    <mergeCell ref="E36:H36"/>
    <mergeCell ref="I36:K36"/>
    <mergeCell ref="L36:N36"/>
    <mergeCell ref="O36:T36"/>
    <mergeCell ref="U36:Z36"/>
    <mergeCell ref="AA36:AG36"/>
    <mergeCell ref="AH36:AN36"/>
    <mergeCell ref="AO36:AU36"/>
    <mergeCell ref="AV36:BB36"/>
    <mergeCell ref="C35:D35"/>
    <mergeCell ref="E35:H35"/>
    <mergeCell ref="I35:K35"/>
    <mergeCell ref="L35:N35"/>
    <mergeCell ref="O35:T35"/>
    <mergeCell ref="U35:Z35"/>
    <mergeCell ref="AA35:AG35"/>
    <mergeCell ref="AH35:AN35"/>
    <mergeCell ref="AO35:AU35"/>
    <mergeCell ref="AH34:AN34"/>
    <mergeCell ref="AO34:AU34"/>
    <mergeCell ref="AV34:BB34"/>
    <mergeCell ref="C33:D33"/>
    <mergeCell ref="E33:H33"/>
    <mergeCell ref="I33:N33"/>
    <mergeCell ref="O33:T33"/>
    <mergeCell ref="U34:Z34"/>
    <mergeCell ref="AA34:AG34"/>
    <mergeCell ref="AV33:BB33"/>
    <mergeCell ref="C34:D34"/>
    <mergeCell ref="E34:H34"/>
    <mergeCell ref="I34:K34"/>
    <mergeCell ref="L34:N34"/>
    <mergeCell ref="O34:T34"/>
    <mergeCell ref="U33:Z33"/>
    <mergeCell ref="AA33:AG33"/>
    <mergeCell ref="AH33:AN33"/>
    <mergeCell ref="AO33:AU33"/>
    <mergeCell ref="AH27:AN27"/>
    <mergeCell ref="AO27:AU27"/>
    <mergeCell ref="AD31:AF31"/>
    <mergeCell ref="AG31:AI31"/>
    <mergeCell ref="AJ31:AO31"/>
    <mergeCell ref="AP31:AR31"/>
    <mergeCell ref="AS31:AU31"/>
    <mergeCell ref="AA26:AG26"/>
    <mergeCell ref="AH26:AN26"/>
    <mergeCell ref="AO26:AU26"/>
    <mergeCell ref="C27:H27"/>
    <mergeCell ref="I27:N27"/>
    <mergeCell ref="O27:T27"/>
    <mergeCell ref="U27:Z27"/>
    <mergeCell ref="AA27:AG27"/>
    <mergeCell ref="C31:E31"/>
    <mergeCell ref="F31:H31"/>
    <mergeCell ref="I31:K31"/>
    <mergeCell ref="L31:N31"/>
    <mergeCell ref="O31:Q31"/>
    <mergeCell ref="R31:T31"/>
    <mergeCell ref="U31:W31"/>
    <mergeCell ref="X31:Z31"/>
    <mergeCell ref="AA31:AC31"/>
    <mergeCell ref="AV27:BB27"/>
    <mergeCell ref="C30:BB30"/>
    <mergeCell ref="AV25:BB25"/>
    <mergeCell ref="C26:D26"/>
    <mergeCell ref="E26:H26"/>
    <mergeCell ref="I26:K26"/>
    <mergeCell ref="U24:Z24"/>
    <mergeCell ref="AA24:AG24"/>
    <mergeCell ref="AH24:AN24"/>
    <mergeCell ref="AO24:AU24"/>
    <mergeCell ref="AV24:BB24"/>
    <mergeCell ref="AV26:BB26"/>
    <mergeCell ref="C25:D25"/>
    <mergeCell ref="E25:H25"/>
    <mergeCell ref="I25:K25"/>
    <mergeCell ref="L25:N25"/>
    <mergeCell ref="O25:T25"/>
    <mergeCell ref="U25:Z25"/>
    <mergeCell ref="AA25:AG25"/>
    <mergeCell ref="AH25:AN25"/>
    <mergeCell ref="AO25:AU25"/>
    <mergeCell ref="L26:N26"/>
    <mergeCell ref="O26:T26"/>
    <mergeCell ref="U26:Z26"/>
    <mergeCell ref="AA22:AG22"/>
    <mergeCell ref="AH22:AN22"/>
    <mergeCell ref="AO22:AU22"/>
    <mergeCell ref="AV22:BB22"/>
    <mergeCell ref="AV23:BB23"/>
    <mergeCell ref="C24:D24"/>
    <mergeCell ref="E24:H24"/>
    <mergeCell ref="I24:K24"/>
    <mergeCell ref="L24:N24"/>
    <mergeCell ref="O24:T24"/>
    <mergeCell ref="U23:Z23"/>
    <mergeCell ref="AA23:AG23"/>
    <mergeCell ref="AH23:AN23"/>
    <mergeCell ref="AO23:AU23"/>
    <mergeCell ref="C23:D23"/>
    <mergeCell ref="E23:H23"/>
    <mergeCell ref="I23:K23"/>
    <mergeCell ref="L23:N23"/>
    <mergeCell ref="O23:T23"/>
    <mergeCell ref="X18:Z18"/>
    <mergeCell ref="C22:D22"/>
    <mergeCell ref="E22:H22"/>
    <mergeCell ref="I22:K22"/>
    <mergeCell ref="L22:N22"/>
    <mergeCell ref="O22:T22"/>
    <mergeCell ref="U22:Z22"/>
    <mergeCell ref="C21:D21"/>
    <mergeCell ref="E21:H21"/>
    <mergeCell ref="I21:N21"/>
    <mergeCell ref="O21:T21"/>
    <mergeCell ref="U21:Z21"/>
    <mergeCell ref="AA21:AG21"/>
    <mergeCell ref="AU15:BB15"/>
    <mergeCell ref="AG18:AI18"/>
    <mergeCell ref="AJ18:AO18"/>
    <mergeCell ref="AP18:AR18"/>
    <mergeCell ref="AS18:AU18"/>
    <mergeCell ref="AH21:AN21"/>
    <mergeCell ref="AV21:BB21"/>
    <mergeCell ref="AA18:AC18"/>
    <mergeCell ref="AE15:AG15"/>
    <mergeCell ref="AO21:AU21"/>
    <mergeCell ref="C14:G14"/>
    <mergeCell ref="H14:N14"/>
    <mergeCell ref="P14:R14"/>
    <mergeCell ref="T14:AD14"/>
    <mergeCell ref="AF14:AI14"/>
    <mergeCell ref="AD18:AF18"/>
    <mergeCell ref="R18:T18"/>
    <mergeCell ref="U18:W18"/>
    <mergeCell ref="C12:G12"/>
    <mergeCell ref="H12:X12"/>
    <mergeCell ref="AF12:AH12"/>
    <mergeCell ref="AI12:AQ12"/>
    <mergeCell ref="AJ14:BB14"/>
    <mergeCell ref="F18:H18"/>
    <mergeCell ref="I18:K18"/>
    <mergeCell ref="L18:N18"/>
    <mergeCell ref="O18:Q18"/>
    <mergeCell ref="H13:X13"/>
    <mergeCell ref="Z13:AB13"/>
    <mergeCell ref="C15:G15"/>
    <mergeCell ref="H15:N15"/>
    <mergeCell ref="P15:S15"/>
    <mergeCell ref="U15:Z15"/>
    <mergeCell ref="AA15:AD15"/>
    <mergeCell ref="C13:G13"/>
    <mergeCell ref="C9:E9"/>
    <mergeCell ref="G9:M9"/>
    <mergeCell ref="AC13:BB13"/>
    <mergeCell ref="C10:E10"/>
    <mergeCell ref="G10:M10"/>
    <mergeCell ref="AM10:AN10"/>
    <mergeCell ref="AP10:AV10"/>
    <mergeCell ref="C11:E11"/>
    <mergeCell ref="G11:M11"/>
    <mergeCell ref="O11:Q11"/>
    <mergeCell ref="AL9:AN9"/>
    <mergeCell ref="AP9:AV9"/>
    <mergeCell ref="AV11:BB11"/>
    <mergeCell ref="R11:X11"/>
    <mergeCell ref="AI11:AQ11"/>
    <mergeCell ref="C2:BB2"/>
    <mergeCell ref="C3:BB3"/>
    <mergeCell ref="C4:BB4"/>
    <mergeCell ref="C5:BB5"/>
    <mergeCell ref="C6:BB6"/>
    <mergeCell ref="C7:BB7"/>
    <mergeCell ref="O8:AP8"/>
    <mergeCell ref="AS12:AT12"/>
    <mergeCell ref="AV12:BB12"/>
  </mergeCells>
  <dataValidations count="2">
    <dataValidation allowBlank="1" showErrorMessage="1" promptTitle="Date Format" prompt="DD-MMM-YY" sqref="AP10:AV10"/>
    <dataValidation allowBlank="1" showErrorMessage="1" promptTitle="Region" prompt="Automatic when county is selected" sqref="AV12:BB12"/>
  </dataValidations>
  <pageMargins left="0.25" right="0.25" top="0.75" bottom="0.75" header="0.3" footer="0.3"/>
  <pageSetup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9"/>
  <sheetViews>
    <sheetView zoomScale="70" zoomScaleNormal="70" workbookViewId="0">
      <selection activeCell="G10" sqref="G10:M10"/>
    </sheetView>
  </sheetViews>
  <sheetFormatPr defaultColWidth="3.42578125" defaultRowHeight="12.75" x14ac:dyDescent="0.2"/>
  <cols>
    <col min="1" max="1" width="3.42578125" customWidth="1"/>
    <col min="2" max="54" width="4.85546875" customWidth="1"/>
  </cols>
  <sheetData>
    <row r="1" spans="1:55" x14ac:dyDescent="0.2">
      <c r="A1" s="4"/>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row>
    <row r="2" spans="1:55" ht="91.5" customHeight="1" x14ac:dyDescent="0.2">
      <c r="A2" s="4"/>
      <c r="B2" s="167"/>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167"/>
    </row>
    <row r="3" spans="1:55" ht="18.75" x14ac:dyDescent="0.3">
      <c r="A3" s="10"/>
      <c r="B3" s="168"/>
      <c r="C3" s="333" t="s">
        <v>0</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169"/>
    </row>
    <row r="4" spans="1:55" ht="18.75" x14ac:dyDescent="0.3">
      <c r="A4" s="10"/>
      <c r="B4" s="168"/>
      <c r="C4" s="333" t="s">
        <v>1</v>
      </c>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169"/>
    </row>
    <row r="5" spans="1:55" ht="15.75" x14ac:dyDescent="0.25">
      <c r="A5" s="10"/>
      <c r="B5" s="168"/>
      <c r="C5" s="334" t="s">
        <v>2</v>
      </c>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169"/>
    </row>
    <row r="6" spans="1:55" x14ac:dyDescent="0.2">
      <c r="A6" s="10"/>
      <c r="B6" s="168"/>
      <c r="C6" s="335" t="s">
        <v>3</v>
      </c>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169"/>
    </row>
    <row r="7" spans="1:55" x14ac:dyDescent="0.2">
      <c r="A7" s="10"/>
      <c r="B7" s="168"/>
      <c r="C7" s="335" t="s">
        <v>4</v>
      </c>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168"/>
    </row>
    <row r="8" spans="1:55" ht="15" x14ac:dyDescent="0.2">
      <c r="A8" s="10"/>
      <c r="B8" s="168"/>
      <c r="C8" s="134"/>
      <c r="D8" s="134"/>
      <c r="E8" s="134"/>
      <c r="F8" s="134"/>
      <c r="G8" s="134"/>
      <c r="H8" s="134"/>
      <c r="I8" s="134"/>
      <c r="J8" s="134"/>
      <c r="K8" s="134"/>
      <c r="L8" s="134"/>
      <c r="M8" s="134"/>
      <c r="N8" s="134"/>
      <c r="O8" s="407" t="s">
        <v>79</v>
      </c>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134"/>
      <c r="AR8" s="134"/>
      <c r="AS8" s="134"/>
      <c r="AT8" s="134"/>
      <c r="AU8" s="134"/>
      <c r="AV8" s="134"/>
      <c r="AW8" s="134"/>
      <c r="AX8" s="134"/>
      <c r="AY8" s="134"/>
      <c r="AZ8" s="134"/>
      <c r="BA8" s="134"/>
      <c r="BB8" s="134"/>
      <c r="BC8" s="168"/>
    </row>
    <row r="9" spans="1:55" ht="14.25" x14ac:dyDescent="0.2">
      <c r="A9" s="25"/>
      <c r="B9" s="170"/>
      <c r="C9" s="408"/>
      <c r="D9" s="408"/>
      <c r="E9" s="408"/>
      <c r="F9" s="39"/>
      <c r="G9" s="409"/>
      <c r="H9" s="409"/>
      <c r="I9" s="409"/>
      <c r="J9" s="409"/>
      <c r="K9" s="409"/>
      <c r="L9" s="409"/>
      <c r="M9" s="409"/>
      <c r="N9" s="39"/>
      <c r="O9" s="162"/>
      <c r="P9" s="162"/>
      <c r="Q9" s="162"/>
      <c r="R9" s="162"/>
      <c r="S9" s="162"/>
      <c r="T9" s="162"/>
      <c r="U9" s="162"/>
      <c r="V9" s="162"/>
      <c r="W9" s="162"/>
      <c r="X9" s="162"/>
      <c r="Y9" s="162"/>
      <c r="Z9" s="162"/>
      <c r="AA9" s="162"/>
      <c r="AB9" s="162"/>
      <c r="AC9" s="162"/>
      <c r="AD9" s="162"/>
      <c r="AE9" s="162"/>
      <c r="AF9" s="162"/>
      <c r="AG9" s="162"/>
      <c r="AH9" s="162"/>
      <c r="AI9" s="162"/>
      <c r="AJ9" s="171"/>
      <c r="AK9" s="171"/>
      <c r="AL9" s="328"/>
      <c r="AM9" s="328"/>
      <c r="AN9" s="328"/>
      <c r="AO9" s="132"/>
      <c r="AP9" s="410"/>
      <c r="AQ9" s="410"/>
      <c r="AR9" s="410"/>
      <c r="AS9" s="410"/>
      <c r="AT9" s="410"/>
      <c r="AU9" s="410"/>
      <c r="AV9" s="410"/>
      <c r="AW9" s="170"/>
      <c r="AX9" s="170"/>
      <c r="AY9" s="170"/>
      <c r="AZ9" s="170"/>
      <c r="BA9" s="170"/>
      <c r="BB9" s="170"/>
      <c r="BC9" s="170"/>
    </row>
    <row r="10" spans="1:55" ht="15" x14ac:dyDescent="0.2">
      <c r="A10" s="25"/>
      <c r="B10" s="170"/>
      <c r="C10" s="408" t="s">
        <v>38</v>
      </c>
      <c r="D10" s="408"/>
      <c r="E10" s="408"/>
      <c r="F10" s="39"/>
      <c r="G10" s="411">
        <v>1</v>
      </c>
      <c r="H10" s="411"/>
      <c r="I10" s="411"/>
      <c r="J10" s="411"/>
      <c r="K10" s="411"/>
      <c r="L10" s="411"/>
      <c r="M10" s="411"/>
      <c r="N10" s="39"/>
      <c r="O10" s="170"/>
      <c r="P10" s="172"/>
      <c r="Q10" s="172"/>
      <c r="R10" s="172"/>
      <c r="S10" s="172"/>
      <c r="T10" s="172"/>
      <c r="U10" s="172"/>
      <c r="V10" s="172"/>
      <c r="W10" s="172"/>
      <c r="X10" s="172"/>
      <c r="Y10" s="172"/>
      <c r="Z10" s="172"/>
      <c r="AA10" s="172"/>
      <c r="AB10" s="172"/>
      <c r="AC10" s="172"/>
      <c r="AD10" s="172"/>
      <c r="AE10" s="172"/>
      <c r="AF10" s="172"/>
      <c r="AG10" s="172"/>
      <c r="AH10" s="172"/>
      <c r="AI10" s="172"/>
      <c r="AJ10" s="171"/>
      <c r="AK10" s="171"/>
      <c r="AL10" s="171"/>
      <c r="AM10" s="328"/>
      <c r="AN10" s="328"/>
      <c r="AO10" s="132"/>
      <c r="AP10" s="410"/>
      <c r="AQ10" s="410"/>
      <c r="AR10" s="410"/>
      <c r="AS10" s="410"/>
      <c r="AT10" s="410"/>
      <c r="AU10" s="410"/>
      <c r="AV10" s="410"/>
      <c r="AW10" s="170"/>
      <c r="AX10" s="170"/>
      <c r="AY10" s="170"/>
      <c r="AZ10" s="170"/>
      <c r="BA10" s="170"/>
      <c r="BB10" s="170"/>
      <c r="BC10" s="170"/>
    </row>
    <row r="11" spans="1:55" ht="14.25" x14ac:dyDescent="0.2">
      <c r="A11" s="25"/>
      <c r="B11" s="170"/>
      <c r="C11" s="408" t="s">
        <v>9</v>
      </c>
      <c r="D11" s="408"/>
      <c r="E11" s="408"/>
      <c r="F11" s="39"/>
      <c r="G11" s="415" t="s">
        <v>62</v>
      </c>
      <c r="H11" s="415"/>
      <c r="I11" s="415"/>
      <c r="J11" s="415"/>
      <c r="K11" s="415"/>
      <c r="L11" s="415"/>
      <c r="M11" s="415"/>
      <c r="N11" s="39"/>
      <c r="O11" s="408" t="s">
        <v>37</v>
      </c>
      <c r="P11" s="408"/>
      <c r="Q11" s="408"/>
      <c r="R11" s="411" t="s">
        <v>63</v>
      </c>
      <c r="S11" s="411"/>
      <c r="T11" s="411"/>
      <c r="U11" s="411"/>
      <c r="V11" s="411"/>
      <c r="W11" s="411"/>
      <c r="X11" s="411"/>
      <c r="Y11" s="135"/>
      <c r="Z11" s="135"/>
      <c r="AA11" s="135"/>
      <c r="AB11" s="135"/>
      <c r="AC11" s="135"/>
      <c r="AD11" s="135"/>
      <c r="AE11" s="39"/>
      <c r="AF11" s="39" t="s">
        <v>13</v>
      </c>
      <c r="AG11" s="162"/>
      <c r="AH11" s="162"/>
      <c r="AI11" s="412" t="s">
        <v>40</v>
      </c>
      <c r="AJ11" s="412"/>
      <c r="AK11" s="412"/>
      <c r="AL11" s="412"/>
      <c r="AM11" s="412"/>
      <c r="AN11" s="412"/>
      <c r="AO11" s="412"/>
      <c r="AP11" s="412"/>
      <c r="AQ11" s="412"/>
      <c r="AR11" s="170"/>
      <c r="AS11" s="39"/>
      <c r="AT11" s="132" t="s">
        <v>10</v>
      </c>
      <c r="AU11" s="132"/>
      <c r="AV11" s="413" t="s">
        <v>64</v>
      </c>
      <c r="AW11" s="413"/>
      <c r="AX11" s="413"/>
      <c r="AY11" s="413"/>
      <c r="AZ11" s="413"/>
      <c r="BA11" s="413"/>
      <c r="BB11" s="413"/>
      <c r="BC11" s="170"/>
    </row>
    <row r="12" spans="1:55" ht="14.25" x14ac:dyDescent="0.2">
      <c r="A12" s="28"/>
      <c r="B12" s="173"/>
      <c r="C12" s="408" t="s">
        <v>8</v>
      </c>
      <c r="D12" s="408"/>
      <c r="E12" s="408"/>
      <c r="F12" s="408"/>
      <c r="G12" s="408"/>
      <c r="H12" s="411" t="s">
        <v>65</v>
      </c>
      <c r="I12" s="411"/>
      <c r="J12" s="411"/>
      <c r="K12" s="411"/>
      <c r="L12" s="411"/>
      <c r="M12" s="411"/>
      <c r="N12" s="411"/>
      <c r="O12" s="411"/>
      <c r="P12" s="411"/>
      <c r="Q12" s="411"/>
      <c r="R12" s="411"/>
      <c r="S12" s="411"/>
      <c r="T12" s="411"/>
      <c r="U12" s="411"/>
      <c r="V12" s="411"/>
      <c r="W12" s="411"/>
      <c r="X12" s="411"/>
      <c r="Y12" s="135"/>
      <c r="Z12" s="135"/>
      <c r="AA12" s="135"/>
      <c r="AB12" s="135"/>
      <c r="AC12" s="135"/>
      <c r="AD12" s="135"/>
      <c r="AE12" s="39"/>
      <c r="AF12" s="414" t="s">
        <v>5</v>
      </c>
      <c r="AG12" s="414"/>
      <c r="AH12" s="414"/>
      <c r="AI12" s="412" t="s">
        <v>66</v>
      </c>
      <c r="AJ12" s="412"/>
      <c r="AK12" s="412"/>
      <c r="AL12" s="412"/>
      <c r="AM12" s="412"/>
      <c r="AN12" s="412"/>
      <c r="AO12" s="412"/>
      <c r="AP12" s="412"/>
      <c r="AQ12" s="412"/>
      <c r="AR12" s="173"/>
      <c r="AS12" s="328" t="s">
        <v>7</v>
      </c>
      <c r="AT12" s="328"/>
      <c r="AU12" s="132"/>
      <c r="AV12" s="416">
        <v>3</v>
      </c>
      <c r="AW12" s="416"/>
      <c r="AX12" s="416"/>
      <c r="AY12" s="416"/>
      <c r="AZ12" s="416"/>
      <c r="BA12" s="416"/>
      <c r="BB12" s="416"/>
      <c r="BC12" s="173"/>
    </row>
    <row r="13" spans="1:55" ht="14.25" x14ac:dyDescent="0.2">
      <c r="A13" s="174"/>
      <c r="B13" s="175"/>
      <c r="C13" s="408" t="s">
        <v>6</v>
      </c>
      <c r="D13" s="408"/>
      <c r="E13" s="408"/>
      <c r="F13" s="408"/>
      <c r="G13" s="408"/>
      <c r="H13" s="411" t="s">
        <v>67</v>
      </c>
      <c r="I13" s="411"/>
      <c r="J13" s="411"/>
      <c r="K13" s="411"/>
      <c r="L13" s="411"/>
      <c r="M13" s="411"/>
      <c r="N13" s="411"/>
      <c r="O13" s="411"/>
      <c r="P13" s="411"/>
      <c r="Q13" s="411"/>
      <c r="R13" s="411"/>
      <c r="S13" s="411"/>
      <c r="T13" s="411"/>
      <c r="U13" s="411"/>
      <c r="V13" s="411"/>
      <c r="W13" s="411"/>
      <c r="X13" s="411"/>
      <c r="Y13" s="22"/>
      <c r="Z13" s="408" t="s">
        <v>12</v>
      </c>
      <c r="AA13" s="408"/>
      <c r="AB13" s="408"/>
      <c r="AC13" s="411" t="s">
        <v>68</v>
      </c>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175"/>
    </row>
    <row r="14" spans="1:55" ht="14.25" x14ac:dyDescent="0.2">
      <c r="A14" s="174"/>
      <c r="B14" s="175"/>
      <c r="C14" s="408" t="s">
        <v>23</v>
      </c>
      <c r="D14" s="408"/>
      <c r="E14" s="408"/>
      <c r="F14" s="408"/>
      <c r="G14" s="408"/>
      <c r="H14" s="415">
        <v>309</v>
      </c>
      <c r="I14" s="415"/>
      <c r="J14" s="415"/>
      <c r="K14" s="415"/>
      <c r="L14" s="415"/>
      <c r="M14" s="415"/>
      <c r="N14" s="415"/>
      <c r="O14" s="22"/>
      <c r="P14" s="417" t="s">
        <v>39</v>
      </c>
      <c r="Q14" s="417"/>
      <c r="R14" s="417"/>
      <c r="S14" s="176"/>
      <c r="T14" s="411" t="s">
        <v>69</v>
      </c>
      <c r="U14" s="411"/>
      <c r="V14" s="411"/>
      <c r="W14" s="411"/>
      <c r="X14" s="411"/>
      <c r="Y14" s="411"/>
      <c r="Z14" s="411"/>
      <c r="AA14" s="411"/>
      <c r="AB14" s="411"/>
      <c r="AC14" s="411"/>
      <c r="AD14" s="411"/>
      <c r="AE14" s="63"/>
      <c r="AF14" s="408" t="s">
        <v>27</v>
      </c>
      <c r="AG14" s="408"/>
      <c r="AH14" s="408"/>
      <c r="AI14" s="408"/>
      <c r="AJ14" s="424"/>
      <c r="AK14" s="424"/>
      <c r="AL14" s="424"/>
      <c r="AM14" s="424"/>
      <c r="AN14" s="424"/>
      <c r="AO14" s="424"/>
      <c r="AP14" s="424"/>
      <c r="AQ14" s="424"/>
      <c r="AR14" s="424"/>
      <c r="AS14" s="424"/>
      <c r="AT14" s="424"/>
      <c r="AU14" s="424"/>
      <c r="AV14" s="424"/>
      <c r="AW14" s="424"/>
      <c r="AX14" s="424"/>
      <c r="AY14" s="424"/>
      <c r="AZ14" s="424"/>
      <c r="BA14" s="424"/>
      <c r="BB14" s="424"/>
      <c r="BC14" s="175"/>
    </row>
    <row r="15" spans="1:55" ht="14.25" x14ac:dyDescent="0.2">
      <c r="A15" s="174"/>
      <c r="B15" s="175"/>
      <c r="C15" s="408" t="s">
        <v>42</v>
      </c>
      <c r="D15" s="408"/>
      <c r="E15" s="408"/>
      <c r="F15" s="408"/>
      <c r="G15" s="408"/>
      <c r="H15" s="425"/>
      <c r="I15" s="425"/>
      <c r="J15" s="425"/>
      <c r="K15" s="425"/>
      <c r="L15" s="425"/>
      <c r="M15" s="425"/>
      <c r="N15" s="425"/>
      <c r="O15" s="22"/>
      <c r="P15" s="409" t="s">
        <v>24</v>
      </c>
      <c r="Q15" s="409"/>
      <c r="R15" s="409"/>
      <c r="S15" s="409"/>
      <c r="T15" s="39"/>
      <c r="U15" s="425"/>
      <c r="V15" s="425"/>
      <c r="W15" s="425"/>
      <c r="X15" s="425"/>
      <c r="Y15" s="425"/>
      <c r="Z15" s="425"/>
      <c r="AA15" s="426" t="s">
        <v>25</v>
      </c>
      <c r="AB15" s="426"/>
      <c r="AC15" s="426"/>
      <c r="AD15" s="426"/>
      <c r="AE15" s="427"/>
      <c r="AF15" s="427"/>
      <c r="AG15" s="427"/>
      <c r="AH15" s="135"/>
      <c r="AI15" s="135"/>
      <c r="AJ15" s="135"/>
      <c r="AK15" s="135"/>
      <c r="AL15" s="135"/>
      <c r="AM15" s="135"/>
      <c r="AN15" s="135"/>
      <c r="AO15" s="175"/>
      <c r="AP15" s="163" t="s">
        <v>43</v>
      </c>
      <c r="AQ15" s="163"/>
      <c r="AR15" s="163"/>
      <c r="AS15" s="163"/>
      <c r="AT15" s="163"/>
      <c r="AU15" s="428"/>
      <c r="AV15" s="428"/>
      <c r="AW15" s="428"/>
      <c r="AX15" s="428"/>
      <c r="AY15" s="428"/>
      <c r="AZ15" s="428"/>
      <c r="BA15" s="428"/>
      <c r="BB15" s="428"/>
      <c r="BC15" s="163"/>
    </row>
    <row r="16" spans="1:55" ht="14.25" x14ac:dyDescent="0.2">
      <c r="A16" s="174"/>
      <c r="B16" s="175"/>
      <c r="C16" s="22"/>
      <c r="D16" s="22"/>
      <c r="E16" s="22"/>
      <c r="F16" s="22"/>
      <c r="G16" s="22"/>
      <c r="H16" s="154"/>
      <c r="I16" s="154"/>
      <c r="J16" s="154"/>
      <c r="K16" s="154"/>
      <c r="L16" s="154"/>
      <c r="M16" s="154"/>
      <c r="N16" s="154"/>
      <c r="O16" s="22"/>
      <c r="P16" s="135"/>
      <c r="Q16" s="135"/>
      <c r="R16" s="135"/>
      <c r="S16" s="135"/>
      <c r="T16" s="39"/>
      <c r="U16" s="154"/>
      <c r="V16" s="154"/>
      <c r="W16" s="154"/>
      <c r="X16" s="154"/>
      <c r="Y16" s="154"/>
      <c r="Z16" s="154"/>
      <c r="AA16" s="135"/>
      <c r="AB16" s="135"/>
      <c r="AC16" s="135"/>
      <c r="AD16" s="135"/>
      <c r="AE16" s="154"/>
      <c r="AF16" s="154"/>
      <c r="AG16" s="154"/>
      <c r="AH16" s="135"/>
      <c r="AI16" s="135"/>
      <c r="AJ16" s="135"/>
      <c r="AK16" s="135"/>
      <c r="AL16" s="135"/>
      <c r="AM16" s="135"/>
      <c r="AN16" s="135"/>
      <c r="AO16" s="175"/>
      <c r="AP16" s="163"/>
      <c r="AQ16" s="163"/>
      <c r="AR16" s="163"/>
      <c r="AS16" s="163"/>
      <c r="AT16" s="163"/>
      <c r="AU16" s="157"/>
      <c r="AV16" s="157"/>
      <c r="AW16" s="157"/>
      <c r="AX16" s="157"/>
      <c r="AY16" s="157"/>
      <c r="AZ16" s="157"/>
      <c r="BA16" s="157"/>
      <c r="BB16" s="157"/>
      <c r="BC16" s="163"/>
    </row>
    <row r="17" spans="1:55" ht="14.25" x14ac:dyDescent="0.2">
      <c r="A17" s="174"/>
      <c r="B17" s="175"/>
      <c r="C17" s="22"/>
      <c r="D17" s="22"/>
      <c r="E17" s="22"/>
      <c r="F17" s="22"/>
      <c r="G17" s="22"/>
      <c r="H17" s="22"/>
      <c r="I17" s="135"/>
      <c r="J17" s="135"/>
      <c r="K17" s="135"/>
      <c r="L17" s="22"/>
      <c r="M17" s="22"/>
      <c r="N17" s="22"/>
      <c r="O17" s="22"/>
      <c r="P17" s="22"/>
      <c r="Q17" s="22"/>
      <c r="R17" s="135"/>
      <c r="S17" s="135"/>
      <c r="T17" s="135"/>
      <c r="U17" s="22"/>
      <c r="V17" s="22"/>
      <c r="W17" s="22"/>
      <c r="X17" s="22"/>
      <c r="Y17" s="22"/>
      <c r="Z17" s="22"/>
      <c r="AA17" s="135"/>
      <c r="AB17" s="135"/>
      <c r="AC17" s="135"/>
      <c r="AD17" s="22"/>
      <c r="AE17" s="22"/>
      <c r="AF17" s="22"/>
      <c r="AG17" s="22"/>
      <c r="AH17" s="22"/>
      <c r="AI17" s="22"/>
      <c r="AJ17" s="175"/>
      <c r="AK17" s="175"/>
      <c r="AL17" s="175"/>
      <c r="AM17" s="22"/>
      <c r="AN17" s="177"/>
      <c r="AO17" s="177"/>
      <c r="AP17" s="177"/>
      <c r="AQ17" s="177"/>
      <c r="AR17" s="177"/>
      <c r="AS17" s="177"/>
      <c r="AT17" s="177"/>
      <c r="AU17" s="177"/>
      <c r="AV17" s="175"/>
      <c r="AW17" s="177"/>
      <c r="AX17" s="177"/>
      <c r="AY17" s="177"/>
      <c r="AZ17" s="177"/>
      <c r="BA17" s="178"/>
      <c r="BB17" s="178"/>
      <c r="BC17" s="179"/>
    </row>
    <row r="18" spans="1:55" ht="15" x14ac:dyDescent="0.25">
      <c r="A18" s="52"/>
      <c r="B18" s="133"/>
      <c r="C18" s="165"/>
      <c r="D18" s="164" t="s">
        <v>20</v>
      </c>
      <c r="E18" s="164"/>
      <c r="F18" s="429">
        <v>1</v>
      </c>
      <c r="G18" s="429"/>
      <c r="H18" s="429"/>
      <c r="I18" s="409" t="s">
        <v>11</v>
      </c>
      <c r="J18" s="409"/>
      <c r="K18" s="409"/>
      <c r="L18" s="429" t="s">
        <v>70</v>
      </c>
      <c r="M18" s="429"/>
      <c r="N18" s="429"/>
      <c r="O18" s="409" t="s">
        <v>14</v>
      </c>
      <c r="P18" s="409"/>
      <c r="Q18" s="409"/>
      <c r="R18" s="429" t="s">
        <v>71</v>
      </c>
      <c r="S18" s="429"/>
      <c r="T18" s="429"/>
      <c r="U18" s="409" t="s">
        <v>16</v>
      </c>
      <c r="V18" s="409"/>
      <c r="W18" s="409"/>
      <c r="X18" s="429">
        <v>1</v>
      </c>
      <c r="Y18" s="429"/>
      <c r="Z18" s="429"/>
      <c r="AA18" s="409" t="s">
        <v>15</v>
      </c>
      <c r="AB18" s="409"/>
      <c r="AC18" s="409"/>
      <c r="AD18" s="429" t="s">
        <v>72</v>
      </c>
      <c r="AE18" s="429"/>
      <c r="AF18" s="429"/>
      <c r="AG18" s="409" t="s">
        <v>17</v>
      </c>
      <c r="AH18" s="409"/>
      <c r="AI18" s="409"/>
      <c r="AJ18" s="429">
        <v>1</v>
      </c>
      <c r="AK18" s="430"/>
      <c r="AL18" s="430"/>
      <c r="AM18" s="430"/>
      <c r="AN18" s="430"/>
      <c r="AO18" s="430"/>
      <c r="AP18" s="430"/>
      <c r="AQ18" s="430"/>
      <c r="AR18" s="430"/>
      <c r="AS18" s="430"/>
      <c r="AT18" s="430"/>
      <c r="AU18" s="430"/>
      <c r="AV18" s="430"/>
      <c r="AW18" s="430"/>
      <c r="AX18" s="430"/>
      <c r="AY18" s="430"/>
      <c r="AZ18" s="430"/>
      <c r="BA18" s="430"/>
      <c r="BB18" s="430"/>
      <c r="BC18" s="133"/>
    </row>
    <row r="19" spans="1:55" ht="14.25" x14ac:dyDescent="0.2">
      <c r="A19" s="52"/>
      <c r="B19" s="133"/>
      <c r="C19" s="22"/>
      <c r="D19" s="135"/>
      <c r="E19" s="135"/>
      <c r="F19" s="154"/>
      <c r="G19" s="154"/>
      <c r="H19" s="154"/>
      <c r="I19" s="135"/>
      <c r="J19" s="135"/>
      <c r="K19" s="135"/>
      <c r="L19" s="154"/>
      <c r="M19" s="154"/>
      <c r="N19" s="154"/>
      <c r="O19" s="135"/>
      <c r="P19" s="135"/>
      <c r="Q19" s="135"/>
      <c r="R19" s="154"/>
      <c r="S19" s="154"/>
      <c r="T19" s="154"/>
      <c r="U19" s="135"/>
      <c r="V19" s="135"/>
      <c r="W19" s="135"/>
      <c r="X19" s="154"/>
      <c r="Y19" s="154"/>
      <c r="Z19" s="154"/>
      <c r="AA19" s="135"/>
      <c r="AB19" s="135"/>
      <c r="AC19" s="135"/>
      <c r="AD19" s="154"/>
      <c r="AE19" s="154"/>
      <c r="AF19" s="154"/>
      <c r="AG19" s="135"/>
      <c r="AH19" s="135"/>
      <c r="AI19" s="135"/>
      <c r="AJ19" s="154"/>
      <c r="AK19" s="159"/>
      <c r="AL19" s="159"/>
      <c r="AM19" s="159"/>
      <c r="AN19" s="159"/>
      <c r="AO19" s="159"/>
      <c r="AP19" s="159"/>
      <c r="AQ19" s="159"/>
      <c r="AR19" s="159"/>
      <c r="AS19" s="159"/>
      <c r="AT19" s="159"/>
      <c r="AU19" s="159"/>
      <c r="AV19" s="159"/>
      <c r="AW19" s="159"/>
      <c r="AX19" s="159"/>
      <c r="AY19" s="159"/>
      <c r="AZ19" s="159"/>
      <c r="BA19" s="159"/>
      <c r="BB19" s="159"/>
      <c r="BC19" s="133"/>
    </row>
    <row r="20" spans="1:55" ht="14.25" x14ac:dyDescent="0.2">
      <c r="A20" s="55"/>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0"/>
    </row>
    <row r="21" spans="1:55" ht="14.25" x14ac:dyDescent="0.2">
      <c r="A21" s="61"/>
      <c r="B21" s="182"/>
      <c r="C21" s="418" t="s">
        <v>10</v>
      </c>
      <c r="D21" s="419"/>
      <c r="E21" s="418" t="s">
        <v>46</v>
      </c>
      <c r="F21" s="420"/>
      <c r="G21" s="420"/>
      <c r="H21" s="419"/>
      <c r="I21" s="421" t="s">
        <v>47</v>
      </c>
      <c r="J21" s="421"/>
      <c r="K21" s="421"/>
      <c r="L21" s="421"/>
      <c r="M21" s="421"/>
      <c r="N21" s="421"/>
      <c r="O21" s="421" t="s">
        <v>48</v>
      </c>
      <c r="P21" s="421"/>
      <c r="Q21" s="421"/>
      <c r="R21" s="421"/>
      <c r="S21" s="421"/>
      <c r="T21" s="421"/>
      <c r="U21" s="421" t="s">
        <v>49</v>
      </c>
      <c r="V21" s="421"/>
      <c r="W21" s="421"/>
      <c r="X21" s="421"/>
      <c r="Y21" s="421"/>
      <c r="Z21" s="421"/>
      <c r="AA21" s="421" t="s">
        <v>50</v>
      </c>
      <c r="AB21" s="421"/>
      <c r="AC21" s="421"/>
      <c r="AD21" s="421"/>
      <c r="AE21" s="421"/>
      <c r="AF21" s="421"/>
      <c r="AG21" s="421"/>
      <c r="AH21" s="422" t="s">
        <v>51</v>
      </c>
      <c r="AI21" s="422"/>
      <c r="AJ21" s="422"/>
      <c r="AK21" s="422"/>
      <c r="AL21" s="422"/>
      <c r="AM21" s="422"/>
      <c r="AN21" s="422"/>
      <c r="AO21" s="423" t="s">
        <v>52</v>
      </c>
      <c r="AP21" s="423"/>
      <c r="AQ21" s="423"/>
      <c r="AR21" s="423"/>
      <c r="AS21" s="423"/>
      <c r="AT21" s="423"/>
      <c r="AU21" s="423"/>
      <c r="AV21" s="423" t="s">
        <v>29</v>
      </c>
      <c r="AW21" s="423"/>
      <c r="AX21" s="423"/>
      <c r="AY21" s="423"/>
      <c r="AZ21" s="423"/>
      <c r="BA21" s="423"/>
      <c r="BB21" s="423"/>
      <c r="BC21" s="182"/>
    </row>
    <row r="22" spans="1:55" ht="14.25" x14ac:dyDescent="0.2">
      <c r="A22" s="58"/>
      <c r="B22" s="183"/>
      <c r="C22" s="432">
        <v>42078</v>
      </c>
      <c r="D22" s="433"/>
      <c r="E22" s="434">
        <v>1</v>
      </c>
      <c r="F22" s="435"/>
      <c r="G22" s="435"/>
      <c r="H22" s="436"/>
      <c r="I22" s="437" t="s">
        <v>73</v>
      </c>
      <c r="J22" s="437"/>
      <c r="K22" s="437"/>
      <c r="L22" s="437" t="s">
        <v>53</v>
      </c>
      <c r="M22" s="437"/>
      <c r="N22" s="437"/>
      <c r="O22" s="437">
        <v>605</v>
      </c>
      <c r="P22" s="437"/>
      <c r="Q22" s="437"/>
      <c r="R22" s="437"/>
      <c r="S22" s="437"/>
      <c r="T22" s="437"/>
      <c r="U22" s="437">
        <v>346</v>
      </c>
      <c r="V22" s="437"/>
      <c r="W22" s="437"/>
      <c r="X22" s="437"/>
      <c r="Y22" s="437"/>
      <c r="Z22" s="437"/>
      <c r="AA22" s="437">
        <v>606</v>
      </c>
      <c r="AB22" s="437"/>
      <c r="AC22" s="437"/>
      <c r="AD22" s="437"/>
      <c r="AE22" s="437"/>
      <c r="AF22" s="437"/>
      <c r="AG22" s="437"/>
      <c r="AH22" s="438">
        <f>IF(ISBLANK(AA22),"",(O22/(AA22-U22)))</f>
        <v>2.3269230769230771</v>
      </c>
      <c r="AI22" s="438"/>
      <c r="AJ22" s="438"/>
      <c r="AK22" s="438"/>
      <c r="AL22" s="438"/>
      <c r="AM22" s="438"/>
      <c r="AN22" s="438"/>
      <c r="AO22" s="439">
        <v>2.5</v>
      </c>
      <c r="AP22" s="439"/>
      <c r="AQ22" s="439"/>
      <c r="AR22" s="439"/>
      <c r="AS22" s="439"/>
      <c r="AT22" s="439"/>
      <c r="AU22" s="439"/>
      <c r="AV22" s="431">
        <f>IF(ISBLANK(AA22),"",AH22/(AO22)*100)</f>
        <v>93.07692307692308</v>
      </c>
      <c r="AW22" s="431"/>
      <c r="AX22" s="431"/>
      <c r="AY22" s="431"/>
      <c r="AZ22" s="431"/>
      <c r="BA22" s="431"/>
      <c r="BB22" s="431"/>
      <c r="BC22" s="183"/>
    </row>
    <row r="23" spans="1:55" ht="14.25" x14ac:dyDescent="0.2">
      <c r="A23" s="58"/>
      <c r="B23" s="183"/>
      <c r="C23" s="432">
        <v>42078</v>
      </c>
      <c r="D23" s="433"/>
      <c r="E23" s="434">
        <v>2</v>
      </c>
      <c r="F23" s="435"/>
      <c r="G23" s="435"/>
      <c r="H23" s="436"/>
      <c r="I23" s="437" t="s">
        <v>74</v>
      </c>
      <c r="J23" s="437"/>
      <c r="K23" s="437"/>
      <c r="L23" s="437" t="s">
        <v>54</v>
      </c>
      <c r="M23" s="437"/>
      <c r="N23" s="437"/>
      <c r="O23" s="437">
        <v>604</v>
      </c>
      <c r="P23" s="437"/>
      <c r="Q23" s="437"/>
      <c r="R23" s="437"/>
      <c r="S23" s="437"/>
      <c r="T23" s="437"/>
      <c r="U23" s="437">
        <v>348</v>
      </c>
      <c r="V23" s="437"/>
      <c r="W23" s="437"/>
      <c r="X23" s="437"/>
      <c r="Y23" s="437"/>
      <c r="Z23" s="437"/>
      <c r="AA23" s="437">
        <v>605.5</v>
      </c>
      <c r="AB23" s="437"/>
      <c r="AC23" s="437"/>
      <c r="AD23" s="437"/>
      <c r="AE23" s="437"/>
      <c r="AF23" s="437"/>
      <c r="AG23" s="437"/>
      <c r="AH23" s="438">
        <f>IF(ISBLANK(AA23),"",(O23/(AA23-U23)))</f>
        <v>2.3456310679611652</v>
      </c>
      <c r="AI23" s="438"/>
      <c r="AJ23" s="438"/>
      <c r="AK23" s="438"/>
      <c r="AL23" s="438"/>
      <c r="AM23" s="438"/>
      <c r="AN23" s="438"/>
      <c r="AO23" s="439">
        <v>2.5</v>
      </c>
      <c r="AP23" s="439"/>
      <c r="AQ23" s="439"/>
      <c r="AR23" s="439"/>
      <c r="AS23" s="439"/>
      <c r="AT23" s="439"/>
      <c r="AU23" s="439"/>
      <c r="AV23" s="431">
        <f>IF(ISBLANK(AA23),"",AH23/(AO23)*100)</f>
        <v>93.825242718446617</v>
      </c>
      <c r="AW23" s="431"/>
      <c r="AX23" s="431"/>
      <c r="AY23" s="431"/>
      <c r="AZ23" s="431"/>
      <c r="BA23" s="431"/>
      <c r="BB23" s="431"/>
      <c r="BC23" s="183"/>
    </row>
    <row r="24" spans="1:55" ht="14.25" x14ac:dyDescent="0.2">
      <c r="A24" s="55"/>
      <c r="B24" s="180"/>
      <c r="C24" s="432">
        <v>42078</v>
      </c>
      <c r="D24" s="433"/>
      <c r="E24" s="434">
        <v>3</v>
      </c>
      <c r="F24" s="435"/>
      <c r="G24" s="435"/>
      <c r="H24" s="436"/>
      <c r="I24" s="437" t="s">
        <v>75</v>
      </c>
      <c r="J24" s="437"/>
      <c r="K24" s="437"/>
      <c r="L24" s="437" t="s">
        <v>44</v>
      </c>
      <c r="M24" s="437"/>
      <c r="N24" s="437"/>
      <c r="O24" s="437">
        <v>603.79999999999995</v>
      </c>
      <c r="P24" s="437"/>
      <c r="Q24" s="437"/>
      <c r="R24" s="437"/>
      <c r="S24" s="437"/>
      <c r="T24" s="437"/>
      <c r="U24" s="437">
        <v>349</v>
      </c>
      <c r="V24" s="437"/>
      <c r="W24" s="437"/>
      <c r="X24" s="437"/>
      <c r="Y24" s="437"/>
      <c r="Z24" s="437"/>
      <c r="AA24" s="437">
        <v>605.1</v>
      </c>
      <c r="AB24" s="437"/>
      <c r="AC24" s="437"/>
      <c r="AD24" s="437"/>
      <c r="AE24" s="437"/>
      <c r="AF24" s="437"/>
      <c r="AG24" s="437"/>
      <c r="AH24" s="438">
        <f>IF(ISBLANK(AA24),"",(O24/(AA24-U24)))</f>
        <v>2.3576727840687228</v>
      </c>
      <c r="AI24" s="438"/>
      <c r="AJ24" s="438"/>
      <c r="AK24" s="438"/>
      <c r="AL24" s="438"/>
      <c r="AM24" s="438"/>
      <c r="AN24" s="438"/>
      <c r="AO24" s="439">
        <v>2.5</v>
      </c>
      <c r="AP24" s="439"/>
      <c r="AQ24" s="439"/>
      <c r="AR24" s="439"/>
      <c r="AS24" s="439"/>
      <c r="AT24" s="439"/>
      <c r="AU24" s="439"/>
      <c r="AV24" s="431">
        <f>IF(ISBLANK(AA24),"",AH24/(AO24)*100)</f>
        <v>94.306911362748906</v>
      </c>
      <c r="AW24" s="431"/>
      <c r="AX24" s="431"/>
      <c r="AY24" s="431"/>
      <c r="AZ24" s="431"/>
      <c r="BA24" s="431"/>
      <c r="BB24" s="431"/>
      <c r="BC24" s="180"/>
    </row>
    <row r="25" spans="1:55" ht="14.25" x14ac:dyDescent="0.2">
      <c r="A25" s="55"/>
      <c r="B25" s="180"/>
      <c r="C25" s="440">
        <v>42079</v>
      </c>
      <c r="D25" s="441"/>
      <c r="E25" s="434">
        <v>4</v>
      </c>
      <c r="F25" s="435"/>
      <c r="G25" s="435"/>
      <c r="H25" s="436"/>
      <c r="I25" s="437" t="s">
        <v>76</v>
      </c>
      <c r="J25" s="437"/>
      <c r="K25" s="437"/>
      <c r="L25" s="437" t="s">
        <v>55</v>
      </c>
      <c r="M25" s="437"/>
      <c r="N25" s="437"/>
      <c r="O25" s="437">
        <v>615</v>
      </c>
      <c r="P25" s="437"/>
      <c r="Q25" s="437"/>
      <c r="R25" s="437"/>
      <c r="S25" s="437"/>
      <c r="T25" s="437"/>
      <c r="U25" s="437">
        <v>358</v>
      </c>
      <c r="V25" s="437"/>
      <c r="W25" s="437"/>
      <c r="X25" s="437"/>
      <c r="Y25" s="437"/>
      <c r="Z25" s="437"/>
      <c r="AA25" s="437">
        <v>616.1</v>
      </c>
      <c r="AB25" s="437"/>
      <c r="AC25" s="437"/>
      <c r="AD25" s="437"/>
      <c r="AE25" s="437"/>
      <c r="AF25" s="437"/>
      <c r="AG25" s="437"/>
      <c r="AH25" s="438">
        <f>IF(ISBLANK(AA25),"",(O25/(AA25-U25)))</f>
        <v>2.3827973653622623</v>
      </c>
      <c r="AI25" s="438"/>
      <c r="AJ25" s="438"/>
      <c r="AK25" s="438"/>
      <c r="AL25" s="438"/>
      <c r="AM25" s="438"/>
      <c r="AN25" s="438"/>
      <c r="AO25" s="442">
        <v>2.5609999999999999</v>
      </c>
      <c r="AP25" s="442"/>
      <c r="AQ25" s="442"/>
      <c r="AR25" s="442"/>
      <c r="AS25" s="442"/>
      <c r="AT25" s="442"/>
      <c r="AU25" s="442"/>
      <c r="AV25" s="431">
        <f>IF(ISBLANK(AA25),"",AH25/(AO25)*100)</f>
        <v>93.041677679119957</v>
      </c>
      <c r="AW25" s="431"/>
      <c r="AX25" s="431"/>
      <c r="AY25" s="431"/>
      <c r="AZ25" s="431"/>
      <c r="BA25" s="431"/>
      <c r="BB25" s="431"/>
      <c r="BC25" s="180"/>
    </row>
    <row r="26" spans="1:55" ht="14.25" x14ac:dyDescent="0.2">
      <c r="A26" s="55"/>
      <c r="B26" s="180"/>
      <c r="C26" s="440">
        <v>42079</v>
      </c>
      <c r="D26" s="441"/>
      <c r="E26" s="434">
        <v>5</v>
      </c>
      <c r="F26" s="435"/>
      <c r="G26" s="435"/>
      <c r="H26" s="436"/>
      <c r="I26" s="437" t="s">
        <v>77</v>
      </c>
      <c r="J26" s="437"/>
      <c r="K26" s="437"/>
      <c r="L26" s="437" t="s">
        <v>56</v>
      </c>
      <c r="M26" s="437"/>
      <c r="N26" s="437"/>
      <c r="O26" s="445">
        <v>619.20000000000005</v>
      </c>
      <c r="P26" s="446"/>
      <c r="Q26" s="446"/>
      <c r="R26" s="446"/>
      <c r="S26" s="446"/>
      <c r="T26" s="447"/>
      <c r="U26" s="445">
        <v>359</v>
      </c>
      <c r="V26" s="446"/>
      <c r="W26" s="446"/>
      <c r="X26" s="446"/>
      <c r="Y26" s="446"/>
      <c r="Z26" s="447"/>
      <c r="AA26" s="445">
        <v>620</v>
      </c>
      <c r="AB26" s="446"/>
      <c r="AC26" s="446"/>
      <c r="AD26" s="446"/>
      <c r="AE26" s="446"/>
      <c r="AF26" s="446"/>
      <c r="AG26" s="447"/>
      <c r="AH26" s="438">
        <f>IF(ISBLANK(AA26),"",(O26/(AA26-U26)))</f>
        <v>2.3724137931034486</v>
      </c>
      <c r="AI26" s="438"/>
      <c r="AJ26" s="438"/>
      <c r="AK26" s="438"/>
      <c r="AL26" s="438"/>
      <c r="AM26" s="438"/>
      <c r="AN26" s="438"/>
      <c r="AO26" s="442">
        <v>2.5609999999999999</v>
      </c>
      <c r="AP26" s="442"/>
      <c r="AQ26" s="442"/>
      <c r="AR26" s="442"/>
      <c r="AS26" s="442"/>
      <c r="AT26" s="442"/>
      <c r="AU26" s="442"/>
      <c r="AV26" s="431">
        <f>IF(ISBLANK(AA26),"",AH26/(AO26)*100)</f>
        <v>92.636227766632118</v>
      </c>
      <c r="AW26" s="431"/>
      <c r="AX26" s="431"/>
      <c r="AY26" s="431"/>
      <c r="AZ26" s="431"/>
      <c r="BA26" s="431"/>
      <c r="BB26" s="431"/>
      <c r="BC26" s="180"/>
    </row>
    <row r="27" spans="1:55" ht="14.25" x14ac:dyDescent="0.2">
      <c r="A27" s="55"/>
      <c r="B27" s="180"/>
      <c r="C27" s="422" t="s">
        <v>57</v>
      </c>
      <c r="D27" s="422"/>
      <c r="E27" s="422"/>
      <c r="F27" s="422"/>
      <c r="G27" s="422"/>
      <c r="H27" s="422"/>
      <c r="I27" s="448"/>
      <c r="J27" s="448"/>
      <c r="K27" s="448"/>
      <c r="L27" s="448"/>
      <c r="M27" s="448"/>
      <c r="N27" s="448"/>
      <c r="O27" s="448"/>
      <c r="P27" s="448"/>
      <c r="Q27" s="448"/>
      <c r="R27" s="448"/>
      <c r="S27" s="448"/>
      <c r="T27" s="448"/>
      <c r="U27" s="448"/>
      <c r="V27" s="448"/>
      <c r="W27" s="448"/>
      <c r="X27" s="448"/>
      <c r="Y27" s="448"/>
      <c r="Z27" s="448"/>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31">
        <f>IF(AV22="","",AVERAGE(AV22:BB26))</f>
        <v>93.377396520774141</v>
      </c>
      <c r="AW27" s="431"/>
      <c r="AX27" s="431"/>
      <c r="AY27" s="431"/>
      <c r="AZ27" s="431"/>
      <c r="BA27" s="431"/>
      <c r="BB27" s="431"/>
      <c r="BC27" s="180"/>
    </row>
    <row r="28" spans="1:55" ht="14.25" x14ac:dyDescent="0.2">
      <c r="A28" s="55"/>
      <c r="B28" s="180"/>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0"/>
    </row>
    <row r="29" spans="1:55" ht="14.25" x14ac:dyDescent="0.2">
      <c r="A29" s="55"/>
      <c r="B29" s="180"/>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0"/>
    </row>
    <row r="30" spans="1:55" ht="14.25" x14ac:dyDescent="0.2">
      <c r="A30" s="58"/>
      <c r="B30" s="183"/>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183"/>
    </row>
    <row r="31" spans="1:55" ht="14.25" x14ac:dyDescent="0.2">
      <c r="A31" s="52"/>
      <c r="B31" s="133"/>
      <c r="C31" s="443" t="s">
        <v>20</v>
      </c>
      <c r="D31" s="443"/>
      <c r="E31" s="443"/>
      <c r="F31" s="444"/>
      <c r="G31" s="444"/>
      <c r="H31" s="444"/>
      <c r="I31" s="409" t="s">
        <v>11</v>
      </c>
      <c r="J31" s="409"/>
      <c r="K31" s="409"/>
      <c r="L31" s="444"/>
      <c r="M31" s="444"/>
      <c r="N31" s="444"/>
      <c r="O31" s="409" t="s">
        <v>14</v>
      </c>
      <c r="P31" s="409"/>
      <c r="Q31" s="409"/>
      <c r="R31" s="444"/>
      <c r="S31" s="444"/>
      <c r="T31" s="444"/>
      <c r="U31" s="409" t="s">
        <v>16</v>
      </c>
      <c r="V31" s="409"/>
      <c r="W31" s="409"/>
      <c r="X31" s="444"/>
      <c r="Y31" s="444"/>
      <c r="Z31" s="444"/>
      <c r="AA31" s="409" t="s">
        <v>15</v>
      </c>
      <c r="AB31" s="409"/>
      <c r="AC31" s="409"/>
      <c r="AD31" s="444"/>
      <c r="AE31" s="444"/>
      <c r="AF31" s="444"/>
      <c r="AG31" s="409" t="s">
        <v>17</v>
      </c>
      <c r="AH31" s="409"/>
      <c r="AI31" s="409"/>
      <c r="AJ31" s="444"/>
      <c r="AK31" s="450"/>
      <c r="AL31" s="450"/>
      <c r="AM31" s="450"/>
      <c r="AN31" s="450"/>
      <c r="AO31" s="450"/>
      <c r="AP31" s="450"/>
      <c r="AQ31" s="450"/>
      <c r="AR31" s="450"/>
      <c r="AS31" s="450"/>
      <c r="AT31" s="450"/>
      <c r="AU31" s="450"/>
      <c r="AV31" s="450"/>
      <c r="AW31" s="450"/>
      <c r="AX31" s="450"/>
      <c r="AY31" s="450"/>
      <c r="AZ31" s="450"/>
      <c r="BA31" s="450"/>
      <c r="BB31" s="450"/>
      <c r="BC31" s="133"/>
    </row>
    <row r="32" spans="1:55" ht="14.25" x14ac:dyDescent="0.2">
      <c r="A32" s="58"/>
      <c r="B32" s="183"/>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83"/>
    </row>
    <row r="33" spans="1:55" ht="16.5" x14ac:dyDescent="0.2">
      <c r="A33" s="61"/>
      <c r="B33" s="182"/>
      <c r="C33" s="418" t="s">
        <v>10</v>
      </c>
      <c r="D33" s="419"/>
      <c r="E33" s="418" t="s">
        <v>46</v>
      </c>
      <c r="F33" s="420"/>
      <c r="G33" s="420"/>
      <c r="H33" s="419"/>
      <c r="I33" s="423" t="s">
        <v>47</v>
      </c>
      <c r="J33" s="423"/>
      <c r="K33" s="423"/>
      <c r="L33" s="423"/>
      <c r="M33" s="423"/>
      <c r="N33" s="423"/>
      <c r="O33" s="423" t="s">
        <v>48</v>
      </c>
      <c r="P33" s="423"/>
      <c r="Q33" s="423"/>
      <c r="R33" s="423"/>
      <c r="S33" s="423"/>
      <c r="T33" s="423"/>
      <c r="U33" s="423" t="s">
        <v>49</v>
      </c>
      <c r="V33" s="423"/>
      <c r="W33" s="423"/>
      <c r="X33" s="423"/>
      <c r="Y33" s="423"/>
      <c r="Z33" s="423"/>
      <c r="AA33" s="423" t="s">
        <v>50</v>
      </c>
      <c r="AB33" s="423"/>
      <c r="AC33" s="423"/>
      <c r="AD33" s="423"/>
      <c r="AE33" s="423"/>
      <c r="AF33" s="423"/>
      <c r="AG33" s="423"/>
      <c r="AH33" s="422" t="s">
        <v>78</v>
      </c>
      <c r="AI33" s="422"/>
      <c r="AJ33" s="422"/>
      <c r="AK33" s="422"/>
      <c r="AL33" s="422"/>
      <c r="AM33" s="422"/>
      <c r="AN33" s="422"/>
      <c r="AO33" s="423" t="s">
        <v>52</v>
      </c>
      <c r="AP33" s="423"/>
      <c r="AQ33" s="423"/>
      <c r="AR33" s="423"/>
      <c r="AS33" s="423"/>
      <c r="AT33" s="423"/>
      <c r="AU33" s="423"/>
      <c r="AV33" s="423" t="s">
        <v>29</v>
      </c>
      <c r="AW33" s="423"/>
      <c r="AX33" s="423"/>
      <c r="AY33" s="423"/>
      <c r="AZ33" s="423"/>
      <c r="BA33" s="423"/>
      <c r="BB33" s="423"/>
      <c r="BC33" s="182"/>
    </row>
    <row r="34" spans="1:55" ht="14.25" x14ac:dyDescent="0.2">
      <c r="A34" s="58"/>
      <c r="B34" s="183"/>
      <c r="C34" s="451"/>
      <c r="D34" s="452"/>
      <c r="E34" s="451"/>
      <c r="F34" s="453"/>
      <c r="G34" s="453"/>
      <c r="H34" s="452"/>
      <c r="I34" s="454"/>
      <c r="J34" s="454"/>
      <c r="K34" s="454"/>
      <c r="L34" s="454"/>
      <c r="M34" s="454"/>
      <c r="N34" s="454"/>
      <c r="O34" s="455"/>
      <c r="P34" s="455"/>
      <c r="Q34" s="455"/>
      <c r="R34" s="455"/>
      <c r="S34" s="455"/>
      <c r="T34" s="455"/>
      <c r="U34" s="455"/>
      <c r="V34" s="455"/>
      <c r="W34" s="455"/>
      <c r="X34" s="455"/>
      <c r="Y34" s="455"/>
      <c r="Z34" s="455"/>
      <c r="AA34" s="455"/>
      <c r="AB34" s="455"/>
      <c r="AC34" s="455"/>
      <c r="AD34" s="455"/>
      <c r="AE34" s="455"/>
      <c r="AF34" s="455"/>
      <c r="AG34" s="455"/>
      <c r="AH34" s="456" t="str">
        <f>IF(ISBLANK(AA34),"",62.4*(O34/(AA34-U34)))</f>
        <v/>
      </c>
      <c r="AI34" s="456"/>
      <c r="AJ34" s="456"/>
      <c r="AK34" s="456"/>
      <c r="AL34" s="456"/>
      <c r="AM34" s="456"/>
      <c r="AN34" s="456"/>
      <c r="AO34" s="457"/>
      <c r="AP34" s="457"/>
      <c r="AQ34" s="457"/>
      <c r="AR34" s="457"/>
      <c r="AS34" s="457"/>
      <c r="AT34" s="457"/>
      <c r="AU34" s="457"/>
      <c r="AV34" s="456" t="str">
        <f>IF(ISBLANK(AA34),"",AH34/(AO34*62.4)*100)</f>
        <v/>
      </c>
      <c r="AW34" s="456"/>
      <c r="AX34" s="456"/>
      <c r="AY34" s="456"/>
      <c r="AZ34" s="456"/>
      <c r="BA34" s="456"/>
      <c r="BB34" s="456"/>
      <c r="BC34" s="183"/>
    </row>
    <row r="35" spans="1:55" ht="14.25" x14ac:dyDescent="0.2">
      <c r="A35" s="58"/>
      <c r="B35" s="183"/>
      <c r="C35" s="451"/>
      <c r="D35" s="452"/>
      <c r="E35" s="451"/>
      <c r="F35" s="453"/>
      <c r="G35" s="453"/>
      <c r="H35" s="452"/>
      <c r="I35" s="454"/>
      <c r="J35" s="454"/>
      <c r="K35" s="454"/>
      <c r="L35" s="454"/>
      <c r="M35" s="454"/>
      <c r="N35" s="454"/>
      <c r="O35" s="455"/>
      <c r="P35" s="455"/>
      <c r="Q35" s="455"/>
      <c r="R35" s="455"/>
      <c r="S35" s="455"/>
      <c r="T35" s="455"/>
      <c r="U35" s="455"/>
      <c r="V35" s="455"/>
      <c r="W35" s="455"/>
      <c r="X35" s="455"/>
      <c r="Y35" s="455"/>
      <c r="Z35" s="455"/>
      <c r="AA35" s="455"/>
      <c r="AB35" s="455"/>
      <c r="AC35" s="455"/>
      <c r="AD35" s="455"/>
      <c r="AE35" s="455"/>
      <c r="AF35" s="455"/>
      <c r="AG35" s="455"/>
      <c r="AH35" s="456" t="str">
        <f>IF(ISBLANK(AA35),"",62.4*(O35/(AA35-U35)))</f>
        <v/>
      </c>
      <c r="AI35" s="456"/>
      <c r="AJ35" s="456"/>
      <c r="AK35" s="456"/>
      <c r="AL35" s="456"/>
      <c r="AM35" s="456"/>
      <c r="AN35" s="456"/>
      <c r="AO35" s="457"/>
      <c r="AP35" s="457"/>
      <c r="AQ35" s="457"/>
      <c r="AR35" s="457"/>
      <c r="AS35" s="457"/>
      <c r="AT35" s="457"/>
      <c r="AU35" s="457"/>
      <c r="AV35" s="456" t="str">
        <f>IF(ISBLANK(AA35),"",AH35/(AO35*62.4)*100)</f>
        <v/>
      </c>
      <c r="AW35" s="456"/>
      <c r="AX35" s="456"/>
      <c r="AY35" s="456"/>
      <c r="AZ35" s="456"/>
      <c r="BA35" s="456"/>
      <c r="BB35" s="456"/>
      <c r="BC35" s="183"/>
    </row>
    <row r="36" spans="1:55" ht="14.25" x14ac:dyDescent="0.2">
      <c r="A36" s="55"/>
      <c r="B36" s="180"/>
      <c r="C36" s="451"/>
      <c r="D36" s="452"/>
      <c r="E36" s="451"/>
      <c r="F36" s="453"/>
      <c r="G36" s="453"/>
      <c r="H36" s="452"/>
      <c r="I36" s="454"/>
      <c r="J36" s="454"/>
      <c r="K36" s="454"/>
      <c r="L36" s="454"/>
      <c r="M36" s="454"/>
      <c r="N36" s="454"/>
      <c r="O36" s="455"/>
      <c r="P36" s="455"/>
      <c r="Q36" s="455"/>
      <c r="R36" s="455"/>
      <c r="S36" s="455"/>
      <c r="T36" s="455"/>
      <c r="U36" s="455"/>
      <c r="V36" s="455"/>
      <c r="W36" s="455"/>
      <c r="X36" s="455"/>
      <c r="Y36" s="455"/>
      <c r="Z36" s="455"/>
      <c r="AA36" s="455"/>
      <c r="AB36" s="455"/>
      <c r="AC36" s="455"/>
      <c r="AD36" s="455"/>
      <c r="AE36" s="455"/>
      <c r="AF36" s="455"/>
      <c r="AG36" s="455"/>
      <c r="AH36" s="456" t="str">
        <f>IF(ISBLANK(AA36),"",62.4*(O36/(AA36-U36)))</f>
        <v/>
      </c>
      <c r="AI36" s="456"/>
      <c r="AJ36" s="456"/>
      <c r="AK36" s="456"/>
      <c r="AL36" s="456"/>
      <c r="AM36" s="456"/>
      <c r="AN36" s="456"/>
      <c r="AO36" s="457"/>
      <c r="AP36" s="457"/>
      <c r="AQ36" s="457"/>
      <c r="AR36" s="457"/>
      <c r="AS36" s="457"/>
      <c r="AT36" s="457"/>
      <c r="AU36" s="457"/>
      <c r="AV36" s="456" t="str">
        <f>IF(ISBLANK(AA36),"",AH36/(AO36*62.4)*100)</f>
        <v/>
      </c>
      <c r="AW36" s="456"/>
      <c r="AX36" s="456"/>
      <c r="AY36" s="456"/>
      <c r="AZ36" s="456"/>
      <c r="BA36" s="456"/>
      <c r="BB36" s="456"/>
      <c r="BC36" s="180"/>
    </row>
    <row r="37" spans="1:55" ht="14.25" x14ac:dyDescent="0.2">
      <c r="A37" s="55"/>
      <c r="B37" s="180"/>
      <c r="C37" s="451"/>
      <c r="D37" s="452"/>
      <c r="E37" s="451"/>
      <c r="F37" s="453"/>
      <c r="G37" s="453"/>
      <c r="H37" s="452"/>
      <c r="I37" s="454"/>
      <c r="J37" s="454"/>
      <c r="K37" s="454"/>
      <c r="L37" s="454"/>
      <c r="M37" s="454"/>
      <c r="N37" s="454"/>
      <c r="O37" s="455"/>
      <c r="P37" s="455"/>
      <c r="Q37" s="455"/>
      <c r="R37" s="455"/>
      <c r="S37" s="455"/>
      <c r="T37" s="455"/>
      <c r="U37" s="455"/>
      <c r="V37" s="455"/>
      <c r="W37" s="455"/>
      <c r="X37" s="455"/>
      <c r="Y37" s="455"/>
      <c r="Z37" s="455"/>
      <c r="AA37" s="455"/>
      <c r="AB37" s="455"/>
      <c r="AC37" s="455"/>
      <c r="AD37" s="455"/>
      <c r="AE37" s="455"/>
      <c r="AF37" s="455"/>
      <c r="AG37" s="455"/>
      <c r="AH37" s="456" t="str">
        <f>IF(ISBLANK(AA37),"",62.4*(O37/(AA37-U37)))</f>
        <v/>
      </c>
      <c r="AI37" s="456"/>
      <c r="AJ37" s="456"/>
      <c r="AK37" s="456"/>
      <c r="AL37" s="456"/>
      <c r="AM37" s="456"/>
      <c r="AN37" s="456"/>
      <c r="AO37" s="457"/>
      <c r="AP37" s="457"/>
      <c r="AQ37" s="457"/>
      <c r="AR37" s="457"/>
      <c r="AS37" s="457"/>
      <c r="AT37" s="457"/>
      <c r="AU37" s="457"/>
      <c r="AV37" s="456" t="str">
        <f>IF(ISBLANK(AA37),"",AH37/(AO37*62.4)*100)</f>
        <v/>
      </c>
      <c r="AW37" s="456"/>
      <c r="AX37" s="456"/>
      <c r="AY37" s="456"/>
      <c r="AZ37" s="456"/>
      <c r="BA37" s="456"/>
      <c r="BB37" s="456"/>
      <c r="BC37" s="180"/>
    </row>
    <row r="38" spans="1:55" ht="14.25" x14ac:dyDescent="0.2">
      <c r="A38" s="55"/>
      <c r="B38" s="180"/>
      <c r="C38" s="155"/>
      <c r="D38" s="156"/>
      <c r="E38" s="451"/>
      <c r="F38" s="453"/>
      <c r="G38" s="453"/>
      <c r="H38" s="452"/>
      <c r="I38" s="451"/>
      <c r="J38" s="453"/>
      <c r="K38" s="453"/>
      <c r="L38" s="453"/>
      <c r="M38" s="453"/>
      <c r="N38" s="452"/>
      <c r="O38" s="455"/>
      <c r="P38" s="455"/>
      <c r="Q38" s="455"/>
      <c r="R38" s="455"/>
      <c r="S38" s="455"/>
      <c r="T38" s="455"/>
      <c r="U38" s="455"/>
      <c r="V38" s="455"/>
      <c r="W38" s="455"/>
      <c r="X38" s="455"/>
      <c r="Y38" s="455"/>
      <c r="Z38" s="455"/>
      <c r="AA38" s="455"/>
      <c r="AB38" s="455"/>
      <c r="AC38" s="455"/>
      <c r="AD38" s="455"/>
      <c r="AE38" s="455"/>
      <c r="AF38" s="455"/>
      <c r="AG38" s="455"/>
      <c r="AH38" s="456" t="str">
        <f>IF(ISBLANK(AA38),"",62.4*(O38/(AA38-U38)))</f>
        <v/>
      </c>
      <c r="AI38" s="456"/>
      <c r="AJ38" s="456"/>
      <c r="AK38" s="456"/>
      <c r="AL38" s="456"/>
      <c r="AM38" s="456"/>
      <c r="AN38" s="456"/>
      <c r="AO38" s="457"/>
      <c r="AP38" s="457"/>
      <c r="AQ38" s="457"/>
      <c r="AR38" s="457"/>
      <c r="AS38" s="457"/>
      <c r="AT38" s="457"/>
      <c r="AU38" s="457"/>
      <c r="AV38" s="456" t="str">
        <f>IF(ISBLANK(AA38),"",AH38/(AO38*62.4)*100)</f>
        <v/>
      </c>
      <c r="AW38" s="456"/>
      <c r="AX38" s="456"/>
      <c r="AY38" s="456"/>
      <c r="AZ38" s="456"/>
      <c r="BA38" s="456"/>
      <c r="BB38" s="456"/>
      <c r="BC38" s="180"/>
    </row>
    <row r="39" spans="1:55" ht="14.25" x14ac:dyDescent="0.2">
      <c r="A39" s="55"/>
      <c r="B39" s="180"/>
      <c r="C39" s="422" t="s">
        <v>57</v>
      </c>
      <c r="D39" s="422"/>
      <c r="E39" s="422"/>
      <c r="F39" s="422"/>
      <c r="G39" s="422"/>
      <c r="H39" s="422"/>
      <c r="I39" s="448"/>
      <c r="J39" s="448"/>
      <c r="K39" s="448"/>
      <c r="L39" s="448"/>
      <c r="M39" s="448"/>
      <c r="N39" s="448"/>
      <c r="O39" s="448"/>
      <c r="P39" s="448"/>
      <c r="Q39" s="448"/>
      <c r="R39" s="448"/>
      <c r="S39" s="448"/>
      <c r="T39" s="448"/>
      <c r="U39" s="448"/>
      <c r="V39" s="448"/>
      <c r="W39" s="448"/>
      <c r="X39" s="448"/>
      <c r="Y39" s="448"/>
      <c r="Z39" s="448"/>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56" t="str">
        <f>IF(AV34="","",AVERAGE(AV34:BB38))</f>
        <v/>
      </c>
      <c r="AW39" s="456"/>
      <c r="AX39" s="456"/>
      <c r="AY39" s="456"/>
      <c r="AZ39" s="456"/>
      <c r="BA39" s="456"/>
      <c r="BB39" s="456"/>
      <c r="BC39" s="180"/>
    </row>
    <row r="40" spans="1:55" ht="14.25" x14ac:dyDescent="0.2">
      <c r="A40" s="55"/>
      <c r="B40" s="180"/>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0"/>
    </row>
    <row r="41" spans="1:55" ht="14.25" x14ac:dyDescent="0.2">
      <c r="A41" s="55"/>
      <c r="B41" s="180"/>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0"/>
    </row>
    <row r="42" spans="1:55" ht="14.25" x14ac:dyDescent="0.2">
      <c r="A42" s="58"/>
      <c r="B42" s="183"/>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183"/>
    </row>
    <row r="43" spans="1:55" ht="14.25" x14ac:dyDescent="0.2">
      <c r="A43" s="52"/>
      <c r="B43" s="133"/>
      <c r="C43" s="458" t="s">
        <v>20</v>
      </c>
      <c r="D43" s="458"/>
      <c r="E43" s="458"/>
      <c r="F43" s="444"/>
      <c r="G43" s="444"/>
      <c r="H43" s="444"/>
      <c r="I43" s="409" t="s">
        <v>11</v>
      </c>
      <c r="J43" s="409"/>
      <c r="K43" s="409"/>
      <c r="L43" s="444"/>
      <c r="M43" s="444"/>
      <c r="N43" s="444"/>
      <c r="O43" s="409" t="s">
        <v>14</v>
      </c>
      <c r="P43" s="409"/>
      <c r="Q43" s="409"/>
      <c r="R43" s="444"/>
      <c r="S43" s="444"/>
      <c r="T43" s="444"/>
      <c r="U43" s="409" t="s">
        <v>16</v>
      </c>
      <c r="V43" s="409"/>
      <c r="W43" s="409"/>
      <c r="X43" s="444"/>
      <c r="Y43" s="444"/>
      <c r="Z43" s="444"/>
      <c r="AA43" s="409" t="s">
        <v>15</v>
      </c>
      <c r="AB43" s="409"/>
      <c r="AC43" s="409"/>
      <c r="AD43" s="444"/>
      <c r="AE43" s="444"/>
      <c r="AF43" s="444"/>
      <c r="AG43" s="409" t="s">
        <v>17</v>
      </c>
      <c r="AH43" s="409"/>
      <c r="AI43" s="409"/>
      <c r="AJ43" s="444"/>
      <c r="AK43" s="444"/>
      <c r="AL43" s="444"/>
      <c r="AM43" s="450"/>
      <c r="AN43" s="450"/>
      <c r="AO43" s="450"/>
      <c r="AP43" s="450"/>
      <c r="AQ43" s="450"/>
      <c r="AR43" s="450"/>
      <c r="AS43" s="450"/>
      <c r="AT43" s="450"/>
      <c r="AU43" s="450"/>
      <c r="AV43" s="450"/>
      <c r="AW43" s="450"/>
      <c r="AX43" s="450"/>
      <c r="AY43" s="450"/>
      <c r="AZ43" s="450"/>
      <c r="BA43" s="450"/>
      <c r="BB43" s="450"/>
      <c r="BC43" s="133"/>
    </row>
    <row r="44" spans="1:55" ht="14.25" x14ac:dyDescent="0.2">
      <c r="A44" s="58"/>
      <c r="B44" s="183"/>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83"/>
    </row>
    <row r="45" spans="1:55" ht="16.5" x14ac:dyDescent="0.2">
      <c r="A45" s="61"/>
      <c r="B45" s="182"/>
      <c r="C45" s="418" t="s">
        <v>10</v>
      </c>
      <c r="D45" s="419"/>
      <c r="E45" s="418" t="s">
        <v>46</v>
      </c>
      <c r="F45" s="420"/>
      <c r="G45" s="420"/>
      <c r="H45" s="419"/>
      <c r="I45" s="423" t="s">
        <v>47</v>
      </c>
      <c r="J45" s="423"/>
      <c r="K45" s="423"/>
      <c r="L45" s="423"/>
      <c r="M45" s="423"/>
      <c r="N45" s="423"/>
      <c r="O45" s="423" t="s">
        <v>48</v>
      </c>
      <c r="P45" s="423"/>
      <c r="Q45" s="423"/>
      <c r="R45" s="423"/>
      <c r="S45" s="423"/>
      <c r="T45" s="423"/>
      <c r="U45" s="423" t="s">
        <v>49</v>
      </c>
      <c r="V45" s="423"/>
      <c r="W45" s="423"/>
      <c r="X45" s="423"/>
      <c r="Y45" s="423"/>
      <c r="Z45" s="423"/>
      <c r="AA45" s="423" t="s">
        <v>50</v>
      </c>
      <c r="AB45" s="423"/>
      <c r="AC45" s="423"/>
      <c r="AD45" s="423"/>
      <c r="AE45" s="423"/>
      <c r="AF45" s="423"/>
      <c r="AG45" s="423"/>
      <c r="AH45" s="422" t="s">
        <v>78</v>
      </c>
      <c r="AI45" s="422"/>
      <c r="AJ45" s="422"/>
      <c r="AK45" s="422"/>
      <c r="AL45" s="422"/>
      <c r="AM45" s="422"/>
      <c r="AN45" s="422"/>
      <c r="AO45" s="423" t="s">
        <v>52</v>
      </c>
      <c r="AP45" s="423"/>
      <c r="AQ45" s="423"/>
      <c r="AR45" s="423"/>
      <c r="AS45" s="423"/>
      <c r="AT45" s="423"/>
      <c r="AU45" s="423"/>
      <c r="AV45" s="423" t="s">
        <v>29</v>
      </c>
      <c r="AW45" s="423"/>
      <c r="AX45" s="423"/>
      <c r="AY45" s="423"/>
      <c r="AZ45" s="423"/>
      <c r="BA45" s="423"/>
      <c r="BB45" s="423"/>
      <c r="BC45" s="182"/>
    </row>
    <row r="46" spans="1:55" ht="14.25" x14ac:dyDescent="0.2">
      <c r="A46" s="58"/>
      <c r="B46" s="183"/>
      <c r="C46" s="459"/>
      <c r="D46" s="452"/>
      <c r="E46" s="451"/>
      <c r="F46" s="453"/>
      <c r="G46" s="453"/>
      <c r="H46" s="452"/>
      <c r="I46" s="454"/>
      <c r="J46" s="454"/>
      <c r="K46" s="454"/>
      <c r="L46" s="454"/>
      <c r="M46" s="454"/>
      <c r="N46" s="454"/>
      <c r="O46" s="455"/>
      <c r="P46" s="455"/>
      <c r="Q46" s="455"/>
      <c r="R46" s="455"/>
      <c r="S46" s="455"/>
      <c r="T46" s="455"/>
      <c r="U46" s="455"/>
      <c r="V46" s="455"/>
      <c r="W46" s="455"/>
      <c r="X46" s="455"/>
      <c r="Y46" s="455"/>
      <c r="Z46" s="455"/>
      <c r="AA46" s="455"/>
      <c r="AB46" s="455"/>
      <c r="AC46" s="455"/>
      <c r="AD46" s="455"/>
      <c r="AE46" s="455"/>
      <c r="AF46" s="455"/>
      <c r="AG46" s="455"/>
      <c r="AH46" s="456" t="str">
        <f>IF(ISBLANK(AA46),"",62.4*(O46/(AA46-U46)))</f>
        <v/>
      </c>
      <c r="AI46" s="456"/>
      <c r="AJ46" s="456"/>
      <c r="AK46" s="456"/>
      <c r="AL46" s="456"/>
      <c r="AM46" s="456"/>
      <c r="AN46" s="456"/>
      <c r="AO46" s="457"/>
      <c r="AP46" s="457"/>
      <c r="AQ46" s="457"/>
      <c r="AR46" s="457"/>
      <c r="AS46" s="457"/>
      <c r="AT46" s="457"/>
      <c r="AU46" s="457"/>
      <c r="AV46" s="456" t="str">
        <f>IF(ISBLANK(AA46),"",AH46/(AO46*62.4)*100)</f>
        <v/>
      </c>
      <c r="AW46" s="456"/>
      <c r="AX46" s="456"/>
      <c r="AY46" s="456"/>
      <c r="AZ46" s="456"/>
      <c r="BA46" s="456"/>
      <c r="BB46" s="456"/>
      <c r="BC46" s="183"/>
    </row>
    <row r="47" spans="1:55" ht="14.25" x14ac:dyDescent="0.2">
      <c r="A47" s="58"/>
      <c r="B47" s="183"/>
      <c r="C47" s="451"/>
      <c r="D47" s="452"/>
      <c r="E47" s="451"/>
      <c r="F47" s="453"/>
      <c r="G47" s="453"/>
      <c r="H47" s="452"/>
      <c r="I47" s="454"/>
      <c r="J47" s="454"/>
      <c r="K47" s="454"/>
      <c r="L47" s="454"/>
      <c r="M47" s="454"/>
      <c r="N47" s="454"/>
      <c r="O47" s="455"/>
      <c r="P47" s="455"/>
      <c r="Q47" s="455"/>
      <c r="R47" s="455"/>
      <c r="S47" s="455"/>
      <c r="T47" s="455"/>
      <c r="U47" s="455"/>
      <c r="V47" s="455"/>
      <c r="W47" s="455"/>
      <c r="X47" s="455"/>
      <c r="Y47" s="455"/>
      <c r="Z47" s="455"/>
      <c r="AA47" s="455"/>
      <c r="AB47" s="455"/>
      <c r="AC47" s="455"/>
      <c r="AD47" s="455"/>
      <c r="AE47" s="455"/>
      <c r="AF47" s="455"/>
      <c r="AG47" s="455"/>
      <c r="AH47" s="456" t="str">
        <f>IF(ISBLANK(AA47),"",62.4*(O47/(AA47-U47)))</f>
        <v/>
      </c>
      <c r="AI47" s="456"/>
      <c r="AJ47" s="456"/>
      <c r="AK47" s="456"/>
      <c r="AL47" s="456"/>
      <c r="AM47" s="456"/>
      <c r="AN47" s="456"/>
      <c r="AO47" s="457"/>
      <c r="AP47" s="457"/>
      <c r="AQ47" s="457"/>
      <c r="AR47" s="457"/>
      <c r="AS47" s="457"/>
      <c r="AT47" s="457"/>
      <c r="AU47" s="457"/>
      <c r="AV47" s="456" t="str">
        <f>IF(ISBLANK(AA47),"",AH47/(AO47*62.4)*100)</f>
        <v/>
      </c>
      <c r="AW47" s="456"/>
      <c r="AX47" s="456"/>
      <c r="AY47" s="456"/>
      <c r="AZ47" s="456"/>
      <c r="BA47" s="456"/>
      <c r="BB47" s="456"/>
      <c r="BC47" s="183"/>
    </row>
    <row r="48" spans="1:55" ht="14.25" x14ac:dyDescent="0.2">
      <c r="A48" s="55"/>
      <c r="B48" s="180"/>
      <c r="C48" s="451"/>
      <c r="D48" s="452"/>
      <c r="E48" s="451"/>
      <c r="F48" s="453"/>
      <c r="G48" s="453"/>
      <c r="H48" s="452"/>
      <c r="I48" s="454"/>
      <c r="J48" s="454"/>
      <c r="K48" s="454"/>
      <c r="L48" s="454"/>
      <c r="M48" s="454"/>
      <c r="N48" s="454"/>
      <c r="O48" s="455"/>
      <c r="P48" s="455"/>
      <c r="Q48" s="455"/>
      <c r="R48" s="455"/>
      <c r="S48" s="455"/>
      <c r="T48" s="455"/>
      <c r="U48" s="455"/>
      <c r="V48" s="455"/>
      <c r="W48" s="455"/>
      <c r="X48" s="455"/>
      <c r="Y48" s="455"/>
      <c r="Z48" s="455"/>
      <c r="AA48" s="455"/>
      <c r="AB48" s="455"/>
      <c r="AC48" s="455"/>
      <c r="AD48" s="455"/>
      <c r="AE48" s="455"/>
      <c r="AF48" s="455"/>
      <c r="AG48" s="455"/>
      <c r="AH48" s="456" t="str">
        <f>IF(ISBLANK(AA48),"",62.4*(O48/(AA48-U48)))</f>
        <v/>
      </c>
      <c r="AI48" s="456"/>
      <c r="AJ48" s="456"/>
      <c r="AK48" s="456"/>
      <c r="AL48" s="456"/>
      <c r="AM48" s="456"/>
      <c r="AN48" s="456"/>
      <c r="AO48" s="457"/>
      <c r="AP48" s="457"/>
      <c r="AQ48" s="457"/>
      <c r="AR48" s="457"/>
      <c r="AS48" s="457"/>
      <c r="AT48" s="457"/>
      <c r="AU48" s="457"/>
      <c r="AV48" s="456" t="str">
        <f>IF(ISBLANK(AA48),"",AH48/(AO48*62.4)*100)</f>
        <v/>
      </c>
      <c r="AW48" s="456"/>
      <c r="AX48" s="456"/>
      <c r="AY48" s="456"/>
      <c r="AZ48" s="456"/>
      <c r="BA48" s="456"/>
      <c r="BB48" s="456"/>
      <c r="BC48" s="180"/>
    </row>
    <row r="49" spans="1:55" ht="14.25" x14ac:dyDescent="0.2">
      <c r="A49" s="55"/>
      <c r="B49" s="180"/>
      <c r="C49" s="451"/>
      <c r="D49" s="452"/>
      <c r="E49" s="451"/>
      <c r="F49" s="453"/>
      <c r="G49" s="453"/>
      <c r="H49" s="452"/>
      <c r="I49" s="451"/>
      <c r="J49" s="453"/>
      <c r="K49" s="453"/>
      <c r="L49" s="453"/>
      <c r="M49" s="453"/>
      <c r="N49" s="452"/>
      <c r="O49" s="455"/>
      <c r="P49" s="455"/>
      <c r="Q49" s="455"/>
      <c r="R49" s="455"/>
      <c r="S49" s="455"/>
      <c r="T49" s="455"/>
      <c r="U49" s="455"/>
      <c r="V49" s="455"/>
      <c r="W49" s="455"/>
      <c r="X49" s="455"/>
      <c r="Y49" s="455"/>
      <c r="Z49" s="455"/>
      <c r="AA49" s="460"/>
      <c r="AB49" s="461"/>
      <c r="AC49" s="461"/>
      <c r="AD49" s="461"/>
      <c r="AE49" s="461"/>
      <c r="AF49" s="461"/>
      <c r="AG49" s="462"/>
      <c r="AH49" s="456" t="str">
        <f>IF(ISBLANK(AA49),"",62.4*(O49/(AA49-U49)))</f>
        <v/>
      </c>
      <c r="AI49" s="456"/>
      <c r="AJ49" s="456"/>
      <c r="AK49" s="456"/>
      <c r="AL49" s="456"/>
      <c r="AM49" s="456"/>
      <c r="AN49" s="456"/>
      <c r="AO49" s="457"/>
      <c r="AP49" s="457"/>
      <c r="AQ49" s="457"/>
      <c r="AR49" s="457"/>
      <c r="AS49" s="457"/>
      <c r="AT49" s="457"/>
      <c r="AU49" s="457"/>
      <c r="AV49" s="456" t="str">
        <f>IF(ISBLANK(AA49),"",AH49/(AO49*62.4)*100)</f>
        <v/>
      </c>
      <c r="AW49" s="456"/>
      <c r="AX49" s="456"/>
      <c r="AY49" s="456"/>
      <c r="AZ49" s="456"/>
      <c r="BA49" s="456"/>
      <c r="BB49" s="456"/>
      <c r="BC49" s="180"/>
    </row>
    <row r="50" spans="1:55" ht="14.25" x14ac:dyDescent="0.2">
      <c r="A50" s="55"/>
      <c r="B50" s="180"/>
      <c r="C50" s="155"/>
      <c r="D50" s="156"/>
      <c r="E50" s="451"/>
      <c r="F50" s="453"/>
      <c r="G50" s="453"/>
      <c r="H50" s="452"/>
      <c r="I50" s="454"/>
      <c r="J50" s="454"/>
      <c r="K50" s="454"/>
      <c r="L50" s="454"/>
      <c r="M50" s="454"/>
      <c r="N50" s="454"/>
      <c r="O50" s="460"/>
      <c r="P50" s="461"/>
      <c r="Q50" s="461"/>
      <c r="R50" s="461"/>
      <c r="S50" s="461"/>
      <c r="T50" s="462"/>
      <c r="U50" s="460"/>
      <c r="V50" s="461"/>
      <c r="W50" s="461"/>
      <c r="X50" s="461"/>
      <c r="Y50" s="461"/>
      <c r="Z50" s="462"/>
      <c r="AA50" s="455"/>
      <c r="AB50" s="455"/>
      <c r="AC50" s="455"/>
      <c r="AD50" s="455"/>
      <c r="AE50" s="455"/>
      <c r="AF50" s="455"/>
      <c r="AG50" s="455"/>
      <c r="AH50" s="456" t="str">
        <f>IF(ISBLANK(AA50),"",62.4*(O50/(AA50-U50)))</f>
        <v/>
      </c>
      <c r="AI50" s="456"/>
      <c r="AJ50" s="456"/>
      <c r="AK50" s="456"/>
      <c r="AL50" s="456"/>
      <c r="AM50" s="456"/>
      <c r="AN50" s="456"/>
      <c r="AO50" s="457"/>
      <c r="AP50" s="457"/>
      <c r="AQ50" s="457"/>
      <c r="AR50" s="457"/>
      <c r="AS50" s="457"/>
      <c r="AT50" s="457"/>
      <c r="AU50" s="457"/>
      <c r="AV50" s="456" t="str">
        <f>IF(ISBLANK(AA50),"",AH50/(AO50*62.4)*100)</f>
        <v/>
      </c>
      <c r="AW50" s="456"/>
      <c r="AX50" s="456"/>
      <c r="AY50" s="456"/>
      <c r="AZ50" s="456"/>
      <c r="BA50" s="456"/>
      <c r="BB50" s="456"/>
      <c r="BC50" s="180"/>
    </row>
    <row r="51" spans="1:55" ht="14.25" x14ac:dyDescent="0.2">
      <c r="A51" s="55"/>
      <c r="B51" s="180"/>
      <c r="C51" s="422" t="s">
        <v>57</v>
      </c>
      <c r="D51" s="422"/>
      <c r="E51" s="422"/>
      <c r="F51" s="422"/>
      <c r="G51" s="422"/>
      <c r="H51" s="422"/>
      <c r="I51" s="448"/>
      <c r="J51" s="448"/>
      <c r="K51" s="448"/>
      <c r="L51" s="448"/>
      <c r="M51" s="448"/>
      <c r="N51" s="448"/>
      <c r="O51" s="448"/>
      <c r="P51" s="448"/>
      <c r="Q51" s="448"/>
      <c r="R51" s="448"/>
      <c r="S51" s="448"/>
      <c r="T51" s="448"/>
      <c r="U51" s="448"/>
      <c r="V51" s="448"/>
      <c r="W51" s="448"/>
      <c r="X51" s="448"/>
      <c r="Y51" s="448"/>
      <c r="Z51" s="448"/>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56" t="str">
        <f>IF(AV46="","",AVERAGE(AV46:BB50))</f>
        <v/>
      </c>
      <c r="AW51" s="456"/>
      <c r="AX51" s="456"/>
      <c r="AY51" s="456"/>
      <c r="AZ51" s="456"/>
      <c r="BA51" s="456"/>
      <c r="BB51" s="456"/>
      <c r="BC51" s="180"/>
    </row>
    <row r="52" spans="1:55" ht="13.5" thickBot="1" x14ac:dyDescent="0.25">
      <c r="A52" s="14"/>
      <c r="B52" s="186"/>
      <c r="C52" s="19"/>
      <c r="D52" s="19"/>
      <c r="E52" s="19"/>
      <c r="F52" s="19"/>
      <c r="G52" s="19"/>
      <c r="H52" s="19"/>
      <c r="I52" s="19"/>
      <c r="J52" s="19"/>
      <c r="K52" s="19"/>
      <c r="L52" s="19"/>
      <c r="M52" s="19"/>
      <c r="N52" s="19"/>
      <c r="O52" s="19"/>
      <c r="P52" s="19"/>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186"/>
    </row>
    <row r="53" spans="1:55" ht="15" thickTop="1" x14ac:dyDescent="0.2">
      <c r="A53" s="37"/>
      <c r="B53" s="40"/>
      <c r="C53" s="49" t="s">
        <v>22</v>
      </c>
      <c r="D53" s="21"/>
      <c r="E53" s="21"/>
      <c r="F53" s="21"/>
      <c r="G53" s="21"/>
      <c r="H53" s="21"/>
      <c r="I53" s="21"/>
      <c r="J53" s="21"/>
      <c r="K53" s="21"/>
      <c r="L53" s="21"/>
      <c r="M53" s="21"/>
      <c r="N53" s="21"/>
      <c r="O53" s="21"/>
      <c r="P53" s="21"/>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40"/>
    </row>
    <row r="54" spans="1:55" x14ac:dyDescent="0.2">
      <c r="A54" s="37"/>
      <c r="B54" s="40"/>
      <c r="C54" s="21"/>
      <c r="D54" s="21"/>
      <c r="E54" s="21"/>
      <c r="F54" s="21"/>
      <c r="G54" s="21"/>
      <c r="H54" s="21"/>
      <c r="I54" s="21"/>
      <c r="J54" s="21"/>
      <c r="K54" s="21"/>
      <c r="L54" s="21"/>
      <c r="M54" s="21"/>
      <c r="N54" s="21"/>
      <c r="O54" s="21"/>
      <c r="P54" s="21"/>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40"/>
    </row>
    <row r="55" spans="1:55" x14ac:dyDescent="0.2">
      <c r="A55" s="37"/>
      <c r="B55" s="40"/>
      <c r="C55" s="21"/>
      <c r="D55" s="21"/>
      <c r="E55" s="21"/>
      <c r="F55" s="21"/>
      <c r="G55" s="21"/>
      <c r="H55" s="40"/>
      <c r="I55" s="40"/>
      <c r="J55" s="40"/>
      <c r="K55" s="40"/>
      <c r="L55" s="40"/>
      <c r="M55" s="40"/>
      <c r="N55" s="40"/>
      <c r="O55" s="40"/>
      <c r="P55" s="40"/>
      <c r="Q55" s="463"/>
      <c r="R55" s="463"/>
      <c r="S55" s="463"/>
      <c r="T55" s="463"/>
      <c r="U55" s="463"/>
      <c r="V55" s="463"/>
      <c r="W55" s="463"/>
      <c r="X55" s="463"/>
      <c r="Y55" s="463"/>
      <c r="Z55" s="463"/>
      <c r="AA55" s="36"/>
      <c r="AB55" s="36"/>
      <c r="AC55" s="36"/>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row>
    <row r="56" spans="1:55" ht="14.25" x14ac:dyDescent="0.2">
      <c r="A56" s="37"/>
      <c r="B56" s="40"/>
      <c r="C56" s="21"/>
      <c r="D56" s="21"/>
      <c r="E56" s="21"/>
      <c r="F56" s="21"/>
      <c r="G56" s="21"/>
      <c r="H56" s="21"/>
      <c r="I56" s="21"/>
      <c r="J56" s="21"/>
      <c r="K56" s="21"/>
      <c r="L56" s="21"/>
      <c r="M56" s="21"/>
      <c r="N56" s="21"/>
      <c r="O56" s="21"/>
      <c r="P56" s="21"/>
      <c r="Q56" s="463"/>
      <c r="R56" s="463"/>
      <c r="S56" s="463"/>
      <c r="T56" s="463"/>
      <c r="U56" s="463"/>
      <c r="V56" s="463"/>
      <c r="W56" s="463"/>
      <c r="X56" s="463"/>
      <c r="Y56" s="463"/>
      <c r="Z56" s="463"/>
      <c r="AA56" s="36"/>
      <c r="AB56" s="36"/>
      <c r="AC56" s="36"/>
      <c r="AD56" s="328" t="s">
        <v>18</v>
      </c>
      <c r="AE56" s="328"/>
      <c r="AF56" s="328"/>
      <c r="AG56" s="328"/>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0"/>
    </row>
    <row r="57" spans="1:55" ht="14.25" x14ac:dyDescent="0.2">
      <c r="A57" s="34"/>
      <c r="B57" s="40"/>
      <c r="C57" s="21"/>
      <c r="D57" s="21"/>
      <c r="E57" s="21"/>
      <c r="F57" s="21"/>
      <c r="G57" s="21"/>
      <c r="H57" s="21"/>
      <c r="I57" s="21"/>
      <c r="J57" s="21"/>
      <c r="K57" s="21"/>
      <c r="L57" s="21"/>
      <c r="M57" s="21"/>
      <c r="N57" s="21"/>
      <c r="O57" s="21"/>
      <c r="P57" s="21"/>
      <c r="Q57" s="463"/>
      <c r="R57" s="463"/>
      <c r="S57" s="463"/>
      <c r="T57" s="463"/>
      <c r="U57" s="463"/>
      <c r="V57" s="463"/>
      <c r="W57" s="463"/>
      <c r="X57" s="463"/>
      <c r="Y57" s="463"/>
      <c r="Z57" s="463"/>
      <c r="AA57" s="36"/>
      <c r="AB57" s="36"/>
      <c r="AC57" s="36"/>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40"/>
    </row>
    <row r="58" spans="1:55" ht="14.25" x14ac:dyDescent="0.2">
      <c r="A58" s="34"/>
      <c r="B58" s="40"/>
      <c r="C58" s="21"/>
      <c r="D58" s="21"/>
      <c r="E58" s="21"/>
      <c r="F58" s="21"/>
      <c r="G58" s="21"/>
      <c r="H58" s="21"/>
      <c r="I58" s="21"/>
      <c r="J58" s="21"/>
      <c r="K58" s="21"/>
      <c r="L58" s="21"/>
      <c r="M58" s="21"/>
      <c r="N58" s="21"/>
      <c r="O58" s="21"/>
      <c r="P58" s="21"/>
      <c r="Q58" s="463"/>
      <c r="R58" s="463"/>
      <c r="S58" s="463"/>
      <c r="T58" s="463"/>
      <c r="U58" s="463"/>
      <c r="V58" s="463"/>
      <c r="W58" s="463"/>
      <c r="X58" s="463"/>
      <c r="Y58" s="463"/>
      <c r="Z58" s="463"/>
      <c r="AA58" s="36"/>
      <c r="AB58" s="36"/>
      <c r="AC58" s="36"/>
      <c r="AD58" s="328" t="s">
        <v>19</v>
      </c>
      <c r="AE58" s="328"/>
      <c r="AF58" s="328"/>
      <c r="AG58" s="328"/>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0"/>
    </row>
    <row r="59" spans="1:55" x14ac:dyDescent="0.2">
      <c r="A59" s="34"/>
      <c r="B59" s="40"/>
      <c r="C59" s="21" t="s">
        <v>45</v>
      </c>
      <c r="D59" s="35"/>
      <c r="E59" s="35"/>
      <c r="F59" s="35"/>
      <c r="G59" s="35"/>
      <c r="H59" s="35"/>
      <c r="I59" s="35"/>
      <c r="J59" s="35"/>
      <c r="K59" s="35"/>
      <c r="L59" s="35"/>
      <c r="M59" s="38"/>
      <c r="N59" s="38"/>
      <c r="O59" s="38"/>
      <c r="P59" s="38"/>
      <c r="Q59" s="36"/>
      <c r="R59" s="36"/>
      <c r="S59" s="36"/>
      <c r="T59" s="36"/>
      <c r="U59" s="36"/>
      <c r="V59" s="36"/>
      <c r="W59" s="36"/>
      <c r="X59" s="36"/>
      <c r="Y59" s="36"/>
      <c r="Z59" s="36"/>
      <c r="AA59" s="36"/>
      <c r="AB59" s="36"/>
      <c r="AC59" s="36"/>
      <c r="AD59" s="18"/>
      <c r="AE59" s="18"/>
      <c r="AF59" s="18"/>
      <c r="AG59" s="18"/>
      <c r="AH59" s="36"/>
      <c r="AI59" s="36"/>
      <c r="AJ59" s="36"/>
      <c r="AK59" s="36"/>
      <c r="AL59" s="36"/>
      <c r="AM59" s="36"/>
      <c r="AN59" s="36"/>
      <c r="AO59" s="36"/>
      <c r="AP59" s="36"/>
      <c r="AQ59" s="36"/>
      <c r="AR59" s="36"/>
      <c r="AS59" s="36"/>
      <c r="AT59" s="36"/>
      <c r="AU59" s="36"/>
      <c r="AV59" s="36"/>
      <c r="AW59" s="36"/>
      <c r="AX59" s="36"/>
      <c r="AY59" s="36"/>
      <c r="AZ59" s="36"/>
      <c r="BA59" s="36"/>
      <c r="BB59" s="36"/>
      <c r="BC59" s="40"/>
    </row>
  </sheetData>
  <sheetProtection password="CC73" sheet="1" objects="1" scenarios="1"/>
  <mergeCells count="282">
    <mergeCell ref="Q57:T57"/>
    <mergeCell ref="U57:Z57"/>
    <mergeCell ref="Q58:T58"/>
    <mergeCell ref="U58:Z58"/>
    <mergeCell ref="AD58:AG58"/>
    <mergeCell ref="AH58:BB58"/>
    <mergeCell ref="AO51:AU51"/>
    <mergeCell ref="AV51:BB51"/>
    <mergeCell ref="Q55:T55"/>
    <mergeCell ref="U55:Z55"/>
    <mergeCell ref="Q56:T56"/>
    <mergeCell ref="U56:Z56"/>
    <mergeCell ref="AD56:AG56"/>
    <mergeCell ref="AH56:BB56"/>
    <mergeCell ref="C51:H51"/>
    <mergeCell ref="I51:N51"/>
    <mergeCell ref="O51:T51"/>
    <mergeCell ref="U51:Z51"/>
    <mergeCell ref="AA51:AG51"/>
    <mergeCell ref="AH51:AN51"/>
    <mergeCell ref="AO49:AU49"/>
    <mergeCell ref="AV49:BB49"/>
    <mergeCell ref="E50:H50"/>
    <mergeCell ref="I50:N50"/>
    <mergeCell ref="O50:T50"/>
    <mergeCell ref="U50:Z50"/>
    <mergeCell ref="AA50:AG50"/>
    <mergeCell ref="AH50:AN50"/>
    <mergeCell ref="AO50:AU50"/>
    <mergeCell ref="AV50:BB50"/>
    <mergeCell ref="AH48:AN48"/>
    <mergeCell ref="AO48:AU48"/>
    <mergeCell ref="AV48:BB48"/>
    <mergeCell ref="C49:D49"/>
    <mergeCell ref="E49:H49"/>
    <mergeCell ref="I49:N49"/>
    <mergeCell ref="O49:T49"/>
    <mergeCell ref="U49:Z49"/>
    <mergeCell ref="AA49:AG49"/>
    <mergeCell ref="AH49:AN49"/>
    <mergeCell ref="C48:D48"/>
    <mergeCell ref="E48:H48"/>
    <mergeCell ref="I48:N48"/>
    <mergeCell ref="O48:T48"/>
    <mergeCell ref="U48:Z48"/>
    <mergeCell ref="AA48:AG48"/>
    <mergeCell ref="C47:D47"/>
    <mergeCell ref="E47:H47"/>
    <mergeCell ref="I47:N47"/>
    <mergeCell ref="O47:T47"/>
    <mergeCell ref="U47:Z47"/>
    <mergeCell ref="AA47:AG47"/>
    <mergeCell ref="AH47:AN47"/>
    <mergeCell ref="AO47:AU47"/>
    <mergeCell ref="AV47:BB47"/>
    <mergeCell ref="C46:D46"/>
    <mergeCell ref="E46:H46"/>
    <mergeCell ref="I46:N46"/>
    <mergeCell ref="O46:T46"/>
    <mergeCell ref="U46:Z46"/>
    <mergeCell ref="AA46:AG46"/>
    <mergeCell ref="AH46:AN46"/>
    <mergeCell ref="AO46:AU46"/>
    <mergeCell ref="AV46:BB46"/>
    <mergeCell ref="C45:D45"/>
    <mergeCell ref="E45:H45"/>
    <mergeCell ref="I45:N45"/>
    <mergeCell ref="O45:T45"/>
    <mergeCell ref="U45:Z45"/>
    <mergeCell ref="AA45:AG45"/>
    <mergeCell ref="AH45:AN45"/>
    <mergeCell ref="AO45:AU45"/>
    <mergeCell ref="AV45:BB45"/>
    <mergeCell ref="C42:BB42"/>
    <mergeCell ref="C43:E43"/>
    <mergeCell ref="F43:H43"/>
    <mergeCell ref="I43:K43"/>
    <mergeCell ref="L43:N43"/>
    <mergeCell ref="O43:Q43"/>
    <mergeCell ref="R43:T43"/>
    <mergeCell ref="U43:W43"/>
    <mergeCell ref="X43:Z43"/>
    <mergeCell ref="AA43:AC43"/>
    <mergeCell ref="AD43:AF43"/>
    <mergeCell ref="AG43:AI43"/>
    <mergeCell ref="AJ43:BB43"/>
    <mergeCell ref="AO38:AU38"/>
    <mergeCell ref="AV38:BB38"/>
    <mergeCell ref="C39:H39"/>
    <mergeCell ref="I39:N39"/>
    <mergeCell ref="O39:T39"/>
    <mergeCell ref="U39:Z39"/>
    <mergeCell ref="AA39:AG39"/>
    <mergeCell ref="AH39:AN39"/>
    <mergeCell ref="AO39:AU39"/>
    <mergeCell ref="AV39:BB39"/>
    <mergeCell ref="E38:H38"/>
    <mergeCell ref="I38:N38"/>
    <mergeCell ref="O38:T38"/>
    <mergeCell ref="U38:Z38"/>
    <mergeCell ref="AA38:AG38"/>
    <mergeCell ref="AH38:AN38"/>
    <mergeCell ref="C37:D37"/>
    <mergeCell ref="E37:H37"/>
    <mergeCell ref="I37:N37"/>
    <mergeCell ref="O37:T37"/>
    <mergeCell ref="U37:Z37"/>
    <mergeCell ref="AA37:AG37"/>
    <mergeCell ref="AH37:AN37"/>
    <mergeCell ref="AO37:AU37"/>
    <mergeCell ref="AV37:BB37"/>
    <mergeCell ref="C36:D36"/>
    <mergeCell ref="E36:H36"/>
    <mergeCell ref="I36:N36"/>
    <mergeCell ref="O36:T36"/>
    <mergeCell ref="U36:Z36"/>
    <mergeCell ref="AA36:AG36"/>
    <mergeCell ref="AH36:AN36"/>
    <mergeCell ref="AO36:AU36"/>
    <mergeCell ref="AV36:BB36"/>
    <mergeCell ref="C35:D35"/>
    <mergeCell ref="E35:H35"/>
    <mergeCell ref="I35:N35"/>
    <mergeCell ref="O35:T35"/>
    <mergeCell ref="U35:Z35"/>
    <mergeCell ref="AA35:AG35"/>
    <mergeCell ref="AH35:AN35"/>
    <mergeCell ref="AO35:AU35"/>
    <mergeCell ref="AV35:BB35"/>
    <mergeCell ref="C34:D34"/>
    <mergeCell ref="E34:H34"/>
    <mergeCell ref="I34:N34"/>
    <mergeCell ref="O34:T34"/>
    <mergeCell ref="U34:Z34"/>
    <mergeCell ref="AA34:AG34"/>
    <mergeCell ref="AH34:AN34"/>
    <mergeCell ref="AO34:AU34"/>
    <mergeCell ref="AV34:BB34"/>
    <mergeCell ref="AD31:AF31"/>
    <mergeCell ref="AG31:AI31"/>
    <mergeCell ref="AJ31:BB31"/>
    <mergeCell ref="C33:D33"/>
    <mergeCell ref="E33:H33"/>
    <mergeCell ref="I33:N33"/>
    <mergeCell ref="O33:T33"/>
    <mergeCell ref="U33:Z33"/>
    <mergeCell ref="AA33:AG33"/>
    <mergeCell ref="AH33:AN33"/>
    <mergeCell ref="AO33:AU33"/>
    <mergeCell ref="AV33:BB33"/>
    <mergeCell ref="C30:BB30"/>
    <mergeCell ref="C31:E31"/>
    <mergeCell ref="F31:H31"/>
    <mergeCell ref="I31:K31"/>
    <mergeCell ref="L31:N31"/>
    <mergeCell ref="O31:Q31"/>
    <mergeCell ref="R31:T31"/>
    <mergeCell ref="U31:W31"/>
    <mergeCell ref="E26:H26"/>
    <mergeCell ref="I26:K26"/>
    <mergeCell ref="L26:N26"/>
    <mergeCell ref="O26:T26"/>
    <mergeCell ref="U26:Z26"/>
    <mergeCell ref="AA26:AG26"/>
    <mergeCell ref="AV26:BB26"/>
    <mergeCell ref="C27:H27"/>
    <mergeCell ref="I27:N27"/>
    <mergeCell ref="O27:T27"/>
    <mergeCell ref="U27:Z27"/>
    <mergeCell ref="AA27:AG27"/>
    <mergeCell ref="AH27:AN27"/>
    <mergeCell ref="AO27:AU27"/>
    <mergeCell ref="X31:Z31"/>
    <mergeCell ref="AA31:AC31"/>
    <mergeCell ref="AV27:BB27"/>
    <mergeCell ref="C26:D26"/>
    <mergeCell ref="AV25:BB25"/>
    <mergeCell ref="C24:D24"/>
    <mergeCell ref="E24:H24"/>
    <mergeCell ref="I24:K24"/>
    <mergeCell ref="L24:N24"/>
    <mergeCell ref="O24:T24"/>
    <mergeCell ref="U24:Z24"/>
    <mergeCell ref="AA24:AG24"/>
    <mergeCell ref="AH24:AN24"/>
    <mergeCell ref="AO24:AU24"/>
    <mergeCell ref="AV24:BB24"/>
    <mergeCell ref="C25:D25"/>
    <mergeCell ref="E25:H25"/>
    <mergeCell ref="I25:K25"/>
    <mergeCell ref="L25:N25"/>
    <mergeCell ref="O25:T25"/>
    <mergeCell ref="U25:Z25"/>
    <mergeCell ref="AA25:AG25"/>
    <mergeCell ref="AH25:AN25"/>
    <mergeCell ref="AO25:AU25"/>
    <mergeCell ref="AH26:AN26"/>
    <mergeCell ref="AO26:AU26"/>
    <mergeCell ref="AA18:AC18"/>
    <mergeCell ref="AD18:AF18"/>
    <mergeCell ref="AG18:AI18"/>
    <mergeCell ref="AJ18:BB18"/>
    <mergeCell ref="AV23:BB23"/>
    <mergeCell ref="C22:D22"/>
    <mergeCell ref="E22:H22"/>
    <mergeCell ref="I22:K22"/>
    <mergeCell ref="L22:N22"/>
    <mergeCell ref="O22:T22"/>
    <mergeCell ref="U22:Z22"/>
    <mergeCell ref="AA22:AG22"/>
    <mergeCell ref="AH22:AN22"/>
    <mergeCell ref="AO22:AU22"/>
    <mergeCell ref="AV22:BB22"/>
    <mergeCell ref="C23:D23"/>
    <mergeCell ref="E23:H23"/>
    <mergeCell ref="I23:K23"/>
    <mergeCell ref="L23:N23"/>
    <mergeCell ref="O23:T23"/>
    <mergeCell ref="U23:Z23"/>
    <mergeCell ref="AA23:AG23"/>
    <mergeCell ref="AH23:AN23"/>
    <mergeCell ref="AO23:AU23"/>
    <mergeCell ref="C21:D21"/>
    <mergeCell ref="E21:H21"/>
    <mergeCell ref="I21:N21"/>
    <mergeCell ref="O21:T21"/>
    <mergeCell ref="U21:Z21"/>
    <mergeCell ref="AA21:AG21"/>
    <mergeCell ref="AH21:AN21"/>
    <mergeCell ref="AO21:AU21"/>
    <mergeCell ref="AJ14:BB14"/>
    <mergeCell ref="C15:G15"/>
    <mergeCell ref="H15:N15"/>
    <mergeCell ref="P15:S15"/>
    <mergeCell ref="U15:Z15"/>
    <mergeCell ref="AA15:AD15"/>
    <mergeCell ref="AE15:AG15"/>
    <mergeCell ref="AU15:BB15"/>
    <mergeCell ref="AV21:BB21"/>
    <mergeCell ref="F18:H18"/>
    <mergeCell ref="I18:K18"/>
    <mergeCell ref="L18:N18"/>
    <mergeCell ref="O18:Q18"/>
    <mergeCell ref="R18:T18"/>
    <mergeCell ref="U18:W18"/>
    <mergeCell ref="X18:Z18"/>
    <mergeCell ref="C13:G13"/>
    <mergeCell ref="H13:X13"/>
    <mergeCell ref="Z13:AB13"/>
    <mergeCell ref="AC13:BB13"/>
    <mergeCell ref="C14:G14"/>
    <mergeCell ref="H14:N14"/>
    <mergeCell ref="P14:R14"/>
    <mergeCell ref="T14:AD14"/>
    <mergeCell ref="AF14:AI14"/>
    <mergeCell ref="G10:M10"/>
    <mergeCell ref="AM10:AN10"/>
    <mergeCell ref="AP10:AV10"/>
    <mergeCell ref="O11:Q11"/>
    <mergeCell ref="R11:X11"/>
    <mergeCell ref="AI11:AQ11"/>
    <mergeCell ref="AV11:BB11"/>
    <mergeCell ref="C10:E10"/>
    <mergeCell ref="C12:G12"/>
    <mergeCell ref="H12:X12"/>
    <mergeCell ref="AF12:AH12"/>
    <mergeCell ref="AI12:AQ12"/>
    <mergeCell ref="AS12:AT12"/>
    <mergeCell ref="C11:E11"/>
    <mergeCell ref="G11:M11"/>
    <mergeCell ref="AV12:BB12"/>
    <mergeCell ref="C2:BB2"/>
    <mergeCell ref="C3:BB3"/>
    <mergeCell ref="C4:BB4"/>
    <mergeCell ref="C5:BB5"/>
    <mergeCell ref="C6:BB6"/>
    <mergeCell ref="C7:BB7"/>
    <mergeCell ref="O8:AP8"/>
    <mergeCell ref="C9:E9"/>
    <mergeCell ref="G9:M9"/>
    <mergeCell ref="AL9:AN9"/>
    <mergeCell ref="AP9:AV9"/>
  </mergeCells>
  <dataValidations count="2">
    <dataValidation allowBlank="1" showErrorMessage="1" promptTitle="Date Format" prompt="DD-MMM-YY" sqref="AP10:AV10"/>
    <dataValidation allowBlank="1" showErrorMessage="1" promptTitle="Region" prompt="Automatic when county is selected" sqref="AV12:BB12"/>
  </dataValidations>
  <pageMargins left="0.25" right="0.25" top="0.75" bottom="0.75" header="0.3" footer="0.3"/>
  <pageSetup scale="5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About</vt:lpstr>
      <vt:lpstr>DT-0315</vt:lpstr>
      <vt:lpstr>Gauge Example</vt:lpstr>
      <vt:lpstr>Core Lanes</vt:lpstr>
      <vt:lpstr>CoreJoint</vt:lpstr>
      <vt:lpstr>Cores Example</vt:lpstr>
      <vt:lpstr>About!Print_Area</vt:lpstr>
      <vt:lpstr>'Core Lanes'!Print_Area</vt:lpstr>
      <vt:lpstr>CoreJoint!Print_Area</vt:lpstr>
      <vt:lpstr>'Cores Example'!Print_Area</vt:lpstr>
      <vt:lpstr>'DT-0315'!Print_Area</vt:lpstr>
      <vt:lpstr>'Gauge Example'!Print_Area</vt:lpstr>
    </vt:vector>
  </TitlesOfParts>
  <Manager>Materials and Tests</Manager>
  <Company>Tennessee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DT-0315</dc:title>
  <dc:subject>Daily Asphalt Density Report</dc:subject>
  <dc:creator>Matthew Chandler</dc:creator>
  <cp:keywords>Forms; Electronic Forms; Materials; Tests</cp:keywords>
  <dc:description>Rev. 10-02</dc:description>
  <cp:lastModifiedBy>Matthew Chandler</cp:lastModifiedBy>
  <cp:lastPrinted>2017-09-06T16:28:39Z</cp:lastPrinted>
  <dcterms:created xsi:type="dcterms:W3CDTF">2001-08-15T20:06:00Z</dcterms:created>
  <dcterms:modified xsi:type="dcterms:W3CDTF">2018-08-30T17:24:04Z</dcterms:modified>
  <cp:category>Bituminous Materials</cp:category>
</cp:coreProperties>
</file>