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02834\Desktop\Internet Posting\"/>
    </mc:Choice>
  </mc:AlternateContent>
  <xr:revisionPtr revIDLastSave="0" documentId="8_{E0F95C4D-F734-40B5-B163-3D574BF3D5B6}" xr6:coauthVersionLast="45" xr6:coauthVersionMax="45" xr10:uidLastSave="{00000000-0000-0000-0000-000000000000}"/>
  <bookViews>
    <workbookView xWindow="-120" yWindow="-120" windowWidth="29040" windowHeight="15840" tabRatio="572"/>
  </bookViews>
  <sheets>
    <sheet name="About" sheetId="15" r:id="rId1"/>
    <sheet name="Info" sheetId="6" r:id="rId2"/>
    <sheet name="Page-1" sheetId="7" r:id="rId3"/>
    <sheet name="Page-2" sheetId="16" r:id="rId4"/>
    <sheet name="Page2" sheetId="8" state="hidden" r:id="rId5"/>
    <sheet name="Page3" sheetId="9" state="hidden" r:id="rId6"/>
    <sheet name="Page4" sheetId="10" state="hidden" r:id="rId7"/>
    <sheet name="Page5" sheetId="11" state="hidden" r:id="rId8"/>
    <sheet name="Page-3" sheetId="17" r:id="rId9"/>
    <sheet name="Page-4" sheetId="18" r:id="rId10"/>
    <sheet name="Page-5" sheetId="19" r:id="rId11"/>
    <sheet name="501.17 Spec" sheetId="13" r:id="rId12"/>
    <sheet name="Sheet1" sheetId="14" state="hidden" r:id="rId13"/>
  </sheets>
  <definedNames>
    <definedName name="_xlnm.Print_Area" localSheetId="0">About!$A$11:$J$18</definedName>
    <definedName name="_xlnm.Print_Area" localSheetId="1">Info!$B$2:$J$32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9" l="1"/>
  <c r="J62" i="19"/>
  <c r="I62" i="19"/>
  <c r="J61" i="19"/>
  <c r="I61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54" i="19"/>
  <c r="I54" i="19"/>
  <c r="J53" i="19"/>
  <c r="I53" i="19"/>
  <c r="J52" i="19"/>
  <c r="I52" i="19"/>
  <c r="J51" i="19"/>
  <c r="I51" i="19"/>
  <c r="J50" i="19"/>
  <c r="I50" i="19"/>
  <c r="J49" i="19"/>
  <c r="I49" i="19"/>
  <c r="J48" i="19"/>
  <c r="I48" i="19"/>
  <c r="J47" i="19"/>
  <c r="I47" i="19"/>
  <c r="J46" i="19"/>
  <c r="I46" i="19"/>
  <c r="J45" i="19"/>
  <c r="I45" i="19"/>
  <c r="J44" i="19"/>
  <c r="I44" i="19"/>
  <c r="J43" i="19"/>
  <c r="I43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F19" i="19"/>
  <c r="L18" i="19"/>
  <c r="F18" i="19"/>
  <c r="L17" i="19"/>
  <c r="F17" i="19"/>
  <c r="L16" i="19"/>
  <c r="F16" i="19"/>
  <c r="L15" i="19"/>
  <c r="F15" i="19"/>
  <c r="L14" i="19"/>
  <c r="F14" i="19"/>
  <c r="L13" i="19"/>
  <c r="F13" i="19"/>
  <c r="F12" i="19"/>
  <c r="G69" i="18"/>
  <c r="J62" i="18"/>
  <c r="I62" i="18"/>
  <c r="J61" i="18"/>
  <c r="I61" i="18"/>
  <c r="J60" i="18"/>
  <c r="I60" i="18"/>
  <c r="J59" i="18"/>
  <c r="I59" i="18"/>
  <c r="J58" i="18"/>
  <c r="I58" i="18"/>
  <c r="J57" i="18"/>
  <c r="I57" i="18"/>
  <c r="J56" i="18"/>
  <c r="I56" i="18"/>
  <c r="J55" i="18"/>
  <c r="I55" i="18"/>
  <c r="J54" i="18"/>
  <c r="I54" i="18"/>
  <c r="J53" i="18"/>
  <c r="I53" i="18"/>
  <c r="J52" i="18"/>
  <c r="I52" i="18"/>
  <c r="J51" i="18"/>
  <c r="I51" i="18"/>
  <c r="J50" i="18"/>
  <c r="I50" i="18"/>
  <c r="J49" i="18"/>
  <c r="I49" i="18"/>
  <c r="J48" i="18"/>
  <c r="I48" i="18"/>
  <c r="J47" i="18"/>
  <c r="I47" i="18"/>
  <c r="J46" i="18"/>
  <c r="I46" i="18"/>
  <c r="J45" i="18"/>
  <c r="I45" i="18"/>
  <c r="J44" i="18"/>
  <c r="I44" i="18"/>
  <c r="J43" i="18"/>
  <c r="I43" i="18"/>
  <c r="J42" i="18"/>
  <c r="I42" i="18"/>
  <c r="J41" i="18"/>
  <c r="I41" i="18"/>
  <c r="J40" i="18"/>
  <c r="I40" i="18"/>
  <c r="J39" i="18"/>
  <c r="I39" i="18"/>
  <c r="J38" i="18"/>
  <c r="I38" i="18"/>
  <c r="J37" i="18"/>
  <c r="I37" i="18"/>
  <c r="J36" i="18"/>
  <c r="I36" i="18"/>
  <c r="J35" i="18"/>
  <c r="I35" i="18"/>
  <c r="J34" i="18"/>
  <c r="I34" i="18"/>
  <c r="J33" i="18"/>
  <c r="I33" i="18"/>
  <c r="J32" i="18"/>
  <c r="I32" i="18"/>
  <c r="J31" i="18"/>
  <c r="I31" i="18"/>
  <c r="J30" i="18"/>
  <c r="I30" i="18"/>
  <c r="J29" i="18"/>
  <c r="I29" i="18"/>
  <c r="J28" i="18"/>
  <c r="I28" i="18"/>
  <c r="J27" i="18"/>
  <c r="I27" i="18"/>
  <c r="J26" i="18"/>
  <c r="I26" i="18"/>
  <c r="I64" i="18"/>
  <c r="L32" i="18"/>
  <c r="F19" i="18"/>
  <c r="L18" i="18"/>
  <c r="F18" i="18"/>
  <c r="L17" i="18"/>
  <c r="F17" i="18"/>
  <c r="L16" i="18"/>
  <c r="F16" i="18"/>
  <c r="L15" i="18"/>
  <c r="F15" i="18"/>
  <c r="L14" i="18"/>
  <c r="F14" i="18"/>
  <c r="L13" i="18"/>
  <c r="F13" i="18"/>
  <c r="F12" i="18"/>
  <c r="G69" i="17"/>
  <c r="J62" i="17"/>
  <c r="I62" i="17"/>
  <c r="J61" i="17"/>
  <c r="I61" i="17"/>
  <c r="J60" i="17"/>
  <c r="I60" i="17"/>
  <c r="J59" i="17"/>
  <c r="I59" i="17"/>
  <c r="J58" i="17"/>
  <c r="I58" i="17"/>
  <c r="J57" i="17"/>
  <c r="I57" i="17"/>
  <c r="J56" i="17"/>
  <c r="I56" i="17"/>
  <c r="J55" i="17"/>
  <c r="I55" i="17"/>
  <c r="J54" i="17"/>
  <c r="I54" i="17"/>
  <c r="J53" i="17"/>
  <c r="I53" i="17"/>
  <c r="J52" i="17"/>
  <c r="I52" i="17"/>
  <c r="J51" i="17"/>
  <c r="I51" i="17"/>
  <c r="J50" i="17"/>
  <c r="I50" i="17"/>
  <c r="J49" i="17"/>
  <c r="I49" i="17"/>
  <c r="J48" i="17"/>
  <c r="I48" i="17"/>
  <c r="J47" i="17"/>
  <c r="I47" i="17"/>
  <c r="J46" i="17"/>
  <c r="I46" i="17"/>
  <c r="J45" i="17"/>
  <c r="I45" i="17"/>
  <c r="J44" i="17"/>
  <c r="I44" i="17"/>
  <c r="J43" i="17"/>
  <c r="I43" i="17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  <c r="J31" i="17"/>
  <c r="I31" i="17"/>
  <c r="J30" i="17"/>
  <c r="I30" i="17"/>
  <c r="J29" i="17"/>
  <c r="I29" i="17"/>
  <c r="J28" i="17"/>
  <c r="I28" i="17"/>
  <c r="J27" i="17"/>
  <c r="I27" i="17"/>
  <c r="J26" i="17"/>
  <c r="I26" i="17"/>
  <c r="F19" i="17"/>
  <c r="L18" i="17"/>
  <c r="F18" i="17"/>
  <c r="L17" i="17"/>
  <c r="F17" i="17"/>
  <c r="L16" i="17"/>
  <c r="F16" i="17"/>
  <c r="L15" i="17"/>
  <c r="F15" i="17"/>
  <c r="L14" i="17"/>
  <c r="F14" i="17"/>
  <c r="L13" i="17"/>
  <c r="F13" i="17"/>
  <c r="F12" i="17"/>
  <c r="G69" i="16"/>
  <c r="J62" i="16"/>
  <c r="I62" i="16"/>
  <c r="J61" i="16"/>
  <c r="I61" i="16"/>
  <c r="J60" i="16"/>
  <c r="I60" i="16"/>
  <c r="J59" i="16"/>
  <c r="I59" i="16"/>
  <c r="J58" i="16"/>
  <c r="I58" i="16"/>
  <c r="J57" i="16"/>
  <c r="I57" i="16"/>
  <c r="J56" i="16"/>
  <c r="I56" i="16"/>
  <c r="J55" i="16"/>
  <c r="I55" i="16"/>
  <c r="J54" i="16"/>
  <c r="I54" i="16"/>
  <c r="J53" i="16"/>
  <c r="I53" i="16"/>
  <c r="J52" i="16"/>
  <c r="I52" i="16"/>
  <c r="J51" i="16"/>
  <c r="I51" i="16"/>
  <c r="J50" i="16"/>
  <c r="I50" i="16"/>
  <c r="J49" i="16"/>
  <c r="I49" i="16"/>
  <c r="J48" i="16"/>
  <c r="I48" i="16"/>
  <c r="J47" i="16"/>
  <c r="I47" i="16"/>
  <c r="J46" i="16"/>
  <c r="I46" i="16"/>
  <c r="J45" i="16"/>
  <c r="I45" i="16"/>
  <c r="J44" i="16"/>
  <c r="I44" i="16"/>
  <c r="J43" i="16"/>
  <c r="I43" i="16"/>
  <c r="J42" i="16"/>
  <c r="I42" i="16"/>
  <c r="J41" i="16"/>
  <c r="I41" i="16"/>
  <c r="J40" i="16"/>
  <c r="I40" i="16"/>
  <c r="J39" i="16"/>
  <c r="I39" i="16"/>
  <c r="J38" i="16"/>
  <c r="I38" i="16"/>
  <c r="J37" i="16"/>
  <c r="I37" i="16"/>
  <c r="J36" i="16"/>
  <c r="I36" i="16"/>
  <c r="J35" i="16"/>
  <c r="I35" i="16"/>
  <c r="J34" i="16"/>
  <c r="I34" i="16"/>
  <c r="J33" i="16"/>
  <c r="I33" i="16"/>
  <c r="J32" i="16"/>
  <c r="I32" i="16"/>
  <c r="J31" i="16"/>
  <c r="I31" i="16"/>
  <c r="J30" i="16"/>
  <c r="I30" i="16"/>
  <c r="J29" i="16"/>
  <c r="I29" i="16"/>
  <c r="J28" i="16"/>
  <c r="I28" i="16"/>
  <c r="J27" i="16"/>
  <c r="I27" i="16"/>
  <c r="J26" i="16"/>
  <c r="I26" i="16"/>
  <c r="F19" i="16"/>
  <c r="L18" i="16"/>
  <c r="F18" i="16"/>
  <c r="L17" i="16"/>
  <c r="F17" i="16"/>
  <c r="L16" i="16"/>
  <c r="F16" i="16"/>
  <c r="L15" i="16"/>
  <c r="F15" i="16"/>
  <c r="L14" i="16"/>
  <c r="F14" i="16"/>
  <c r="L13" i="16"/>
  <c r="F13" i="16"/>
  <c r="F12" i="16"/>
  <c r="I64" i="19"/>
  <c r="L32" i="19"/>
  <c r="I64" i="16"/>
  <c r="L32" i="16"/>
  <c r="I64" i="17"/>
  <c r="L32" i="1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26" i="7"/>
  <c r="G69" i="11"/>
  <c r="K62" i="11"/>
  <c r="I62" i="11"/>
  <c r="K61" i="11"/>
  <c r="I61" i="11"/>
  <c r="K60" i="11"/>
  <c r="I60" i="11"/>
  <c r="K59" i="11"/>
  <c r="I59" i="11"/>
  <c r="K58" i="11"/>
  <c r="I58" i="11"/>
  <c r="K57" i="11"/>
  <c r="I57" i="11"/>
  <c r="K56" i="11"/>
  <c r="I56" i="11"/>
  <c r="K55" i="11"/>
  <c r="I55" i="11"/>
  <c r="K54" i="11"/>
  <c r="I54" i="11"/>
  <c r="K53" i="11"/>
  <c r="I53" i="11"/>
  <c r="K52" i="11"/>
  <c r="I52" i="11"/>
  <c r="K51" i="11"/>
  <c r="I51" i="11"/>
  <c r="K50" i="11"/>
  <c r="I50" i="11"/>
  <c r="K49" i="11"/>
  <c r="I49" i="11"/>
  <c r="K48" i="11"/>
  <c r="I48" i="11"/>
  <c r="K47" i="11"/>
  <c r="I47" i="11"/>
  <c r="K46" i="11"/>
  <c r="I46" i="11"/>
  <c r="K45" i="11"/>
  <c r="I45" i="11"/>
  <c r="K44" i="11"/>
  <c r="I44" i="11"/>
  <c r="K43" i="11"/>
  <c r="I43" i="11"/>
  <c r="K42" i="11"/>
  <c r="I42" i="11"/>
  <c r="K41" i="11"/>
  <c r="I41" i="11"/>
  <c r="K40" i="11"/>
  <c r="I40" i="11"/>
  <c r="K39" i="11"/>
  <c r="I39" i="11"/>
  <c r="K38" i="11"/>
  <c r="I38" i="11"/>
  <c r="K37" i="11"/>
  <c r="I37" i="11"/>
  <c r="K36" i="11"/>
  <c r="I36" i="11"/>
  <c r="K35" i="11"/>
  <c r="I35" i="11"/>
  <c r="K34" i="11"/>
  <c r="I34" i="11"/>
  <c r="K33" i="11"/>
  <c r="I33" i="11"/>
  <c r="L32" i="11"/>
  <c r="K32" i="11"/>
  <c r="I32" i="11"/>
  <c r="K31" i="11"/>
  <c r="I31" i="11"/>
  <c r="K30" i="11"/>
  <c r="I30" i="11"/>
  <c r="K29" i="11"/>
  <c r="I29" i="11"/>
  <c r="K28" i="11"/>
  <c r="I28" i="11"/>
  <c r="K27" i="11"/>
  <c r="I27" i="11"/>
  <c r="K26" i="11"/>
  <c r="I26" i="11"/>
  <c r="I64" i="11"/>
  <c r="F19" i="11"/>
  <c r="L18" i="11"/>
  <c r="F18" i="11"/>
  <c r="L17" i="11"/>
  <c r="F17" i="11"/>
  <c r="L16" i="11"/>
  <c r="F16" i="11"/>
  <c r="L15" i="11"/>
  <c r="F15" i="11"/>
  <c r="L14" i="11"/>
  <c r="F14" i="11"/>
  <c r="L13" i="11"/>
  <c r="F13" i="11"/>
  <c r="F12" i="11"/>
  <c r="G69" i="10"/>
  <c r="K62" i="10"/>
  <c r="I62" i="10"/>
  <c r="K61" i="10"/>
  <c r="I61" i="10"/>
  <c r="K60" i="10"/>
  <c r="I60" i="10"/>
  <c r="K59" i="10"/>
  <c r="I59" i="10"/>
  <c r="K58" i="10"/>
  <c r="I58" i="10"/>
  <c r="K57" i="10"/>
  <c r="I57" i="10"/>
  <c r="K56" i="10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L32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F12" i="10"/>
  <c r="G69" i="9"/>
  <c r="K62" i="9"/>
  <c r="I62" i="9"/>
  <c r="K61" i="9"/>
  <c r="I61" i="9"/>
  <c r="K60" i="9"/>
  <c r="I60" i="9"/>
  <c r="K59" i="9"/>
  <c r="I59" i="9"/>
  <c r="K58" i="9"/>
  <c r="I58" i="9"/>
  <c r="K57" i="9"/>
  <c r="I57" i="9"/>
  <c r="K56" i="9"/>
  <c r="I56" i="9"/>
  <c r="K55" i="9"/>
  <c r="I55" i="9"/>
  <c r="K54" i="9"/>
  <c r="I54" i="9"/>
  <c r="K53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K36" i="9"/>
  <c r="I36" i="9"/>
  <c r="K35" i="9"/>
  <c r="I35" i="9"/>
  <c r="K34" i="9"/>
  <c r="I34" i="9"/>
  <c r="K33" i="9"/>
  <c r="I33" i="9"/>
  <c r="L32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I64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F12" i="9"/>
  <c r="G69" i="8"/>
  <c r="K62" i="8"/>
  <c r="I62" i="8"/>
  <c r="K61" i="8"/>
  <c r="I61" i="8"/>
  <c r="K60" i="8"/>
  <c r="I60" i="8"/>
  <c r="K59" i="8"/>
  <c r="I59" i="8"/>
  <c r="K58" i="8"/>
  <c r="I58" i="8"/>
  <c r="K57" i="8"/>
  <c r="I57" i="8"/>
  <c r="K56" i="8"/>
  <c r="I56" i="8"/>
  <c r="K55" i="8"/>
  <c r="I55" i="8"/>
  <c r="K54" i="8"/>
  <c r="I54" i="8"/>
  <c r="K53" i="8"/>
  <c r="I53" i="8"/>
  <c r="K52" i="8"/>
  <c r="I52" i="8"/>
  <c r="K51" i="8"/>
  <c r="I51" i="8"/>
  <c r="K50" i="8"/>
  <c r="I50" i="8"/>
  <c r="K49" i="8"/>
  <c r="I49" i="8"/>
  <c r="K48" i="8"/>
  <c r="I48" i="8"/>
  <c r="K47" i="8"/>
  <c r="I47" i="8"/>
  <c r="K46" i="8"/>
  <c r="I46" i="8"/>
  <c r="K45" i="8"/>
  <c r="I45" i="8"/>
  <c r="K44" i="8"/>
  <c r="I44" i="8"/>
  <c r="K43" i="8"/>
  <c r="I43" i="8"/>
  <c r="K42" i="8"/>
  <c r="I42" i="8"/>
  <c r="K41" i="8"/>
  <c r="I41" i="8"/>
  <c r="K40" i="8"/>
  <c r="I40" i="8"/>
  <c r="K39" i="8"/>
  <c r="I39" i="8"/>
  <c r="K38" i="8"/>
  <c r="I38" i="8"/>
  <c r="K37" i="8"/>
  <c r="I37" i="8"/>
  <c r="K36" i="8"/>
  <c r="I36" i="8"/>
  <c r="K35" i="8"/>
  <c r="I35" i="8"/>
  <c r="K34" i="8"/>
  <c r="I34" i="8"/>
  <c r="K33" i="8"/>
  <c r="I33" i="8"/>
  <c r="L32" i="8"/>
  <c r="K32" i="8"/>
  <c r="I32" i="8"/>
  <c r="K31" i="8"/>
  <c r="I31" i="8"/>
  <c r="K30" i="8"/>
  <c r="I30" i="8"/>
  <c r="K29" i="8"/>
  <c r="I29" i="8"/>
  <c r="K28" i="8"/>
  <c r="I28" i="8"/>
  <c r="K27" i="8"/>
  <c r="I27" i="8"/>
  <c r="K26" i="8"/>
  <c r="I26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F12" i="8"/>
  <c r="I64" i="8"/>
  <c r="I64" i="10"/>
  <c r="F19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F12" i="7"/>
  <c r="F13" i="7"/>
  <c r="F14" i="7"/>
  <c r="L13" i="7"/>
  <c r="F15" i="7"/>
  <c r="L14" i="7"/>
  <c r="F16" i="7"/>
  <c r="L15" i="7"/>
  <c r="F17" i="7"/>
  <c r="L16" i="7"/>
  <c r="F18" i="7"/>
  <c r="L17" i="7"/>
  <c r="L18" i="7"/>
  <c r="I64" i="7"/>
  <c r="L32" i="7"/>
  <c r="G69" i="7"/>
</calcChain>
</file>

<file path=xl/sharedStrings.xml><?xml version="1.0" encoding="utf-8"?>
<sst xmlns="http://schemas.openxmlformats.org/spreadsheetml/2006/main" count="510" uniqueCount="66">
  <si>
    <t>Report Number</t>
  </si>
  <si>
    <t>Page Number</t>
  </si>
  <si>
    <t>Date</t>
  </si>
  <si>
    <t>Project Ref. No.</t>
  </si>
  <si>
    <t>Project No.</t>
  </si>
  <si>
    <t>Contractor</t>
  </si>
  <si>
    <t>Weather / Temp.</t>
  </si>
  <si>
    <t>Spec. Requirements</t>
  </si>
  <si>
    <t>Contract No.</t>
  </si>
  <si>
    <t>Region</t>
  </si>
  <si>
    <t>County</t>
  </si>
  <si>
    <t>Route</t>
  </si>
  <si>
    <t>Test Date</t>
  </si>
  <si>
    <t>Test No.</t>
  </si>
  <si>
    <t>Test Limits</t>
  </si>
  <si>
    <t>From</t>
  </si>
  <si>
    <t>To</t>
  </si>
  <si>
    <t>Profile Index (P.I.)</t>
  </si>
  <si>
    <t>Calculation:</t>
  </si>
  <si>
    <t>A=5280 Divided by Total Ft. In Tests Limits</t>
  </si>
  <si>
    <t>P.I. =  ( B/2 ) x A</t>
  </si>
  <si>
    <t>The Surface Roughness Requirements</t>
  </si>
  <si>
    <t>Remarks</t>
  </si>
  <si>
    <t>Materials and Tests Engineer:</t>
  </si>
  <si>
    <t>Regional Materials Engineer:</t>
  </si>
  <si>
    <t>Project Engineer:</t>
  </si>
  <si>
    <t>Inspector:</t>
  </si>
  <si>
    <t>Title:</t>
  </si>
  <si>
    <t>These Lanes</t>
  </si>
  <si>
    <t>Project Ref. Number</t>
  </si>
  <si>
    <t>Project Number</t>
  </si>
  <si>
    <t>Contract Number</t>
  </si>
  <si>
    <t>Project Engineer</t>
  </si>
  <si>
    <t>Test Number</t>
  </si>
  <si>
    <t>Standard Spec.</t>
  </si>
  <si>
    <t>Test Performed by TDOT Road Profiler</t>
  </si>
  <si>
    <t>Direction and Measured Roughness ( Inches per Mile )</t>
  </si>
  <si>
    <t>For Specification 501.17</t>
  </si>
  <si>
    <t xml:space="preserve">Equip. Calib. Date </t>
  </si>
  <si>
    <t>Copies To :</t>
  </si>
  <si>
    <t>Total Failing Sections</t>
  </si>
  <si>
    <t>Pass /</t>
  </si>
  <si>
    <t>Fail</t>
  </si>
  <si>
    <t xml:space="preserve">N S E W </t>
  </si>
  <si>
    <t>&amp; Lane #</t>
  </si>
  <si>
    <t>Ramp</t>
  </si>
  <si>
    <t>#</t>
  </si>
  <si>
    <t>Ramp:  DT-1704</t>
  </si>
  <si>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</si>
  <si>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</si>
  <si>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</si>
  <si>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</si>
  <si>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</si>
  <si>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CONCRETE RAMP PAVEMENT SURFACE</t>
  </si>
  <si>
    <t>ROUGHNESS EVALUATION</t>
  </si>
  <si>
    <t>(Feet)</t>
  </si>
  <si>
    <t>PROJECT INFORMATION SHEET</t>
  </si>
  <si>
    <t>CONCRETE RAMPS</t>
  </si>
  <si>
    <t>Brian Egan</t>
  </si>
  <si>
    <t>PRI</t>
  </si>
  <si>
    <t>Average</t>
  </si>
  <si>
    <t xml:space="preserve">Average </t>
  </si>
  <si>
    <r>
      <t xml:space="preserve">Posted Speed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40 mph</t>
    </r>
  </si>
  <si>
    <t xml:space="preserve">Pay </t>
  </si>
  <si>
    <t>Factor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</si>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</sst>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0.0"/>
  </numFmts>
  <fonts count="21" x14ac:knownFonts="1">
    <font>
      <sz val="10"/>
      <name val="Arial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2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19">
    <xf numFmtId="0" fontId="0" fillId="0" borderId="0"/>
    <xf numFmtId="1" fontId="10" fillId="2" borderId="1" applyBorder="0">
      <alignment horizontal="right"/>
    </xf>
    <xf numFmtId="49" fontId="5" fillId="2" borderId="1" applyNumberFormat="0" applyFill="0">
      <alignment horizontal="center"/>
    </xf>
    <xf numFmtId="0" fontId="11" fillId="0" borderId="0" applyNumberFormat="0" applyBorder="0" applyAlignment="0">
      <alignment horizontal="centerContinuous"/>
      <protection hidden="1"/>
    </xf>
    <xf numFmtId="165" fontId="12" fillId="0" borderId="1" applyNumberFormat="0" applyBorder="0" applyProtection="0">
      <alignment horizontal="right"/>
      <protection locked="0"/>
    </xf>
    <xf numFmtId="165" fontId="13" fillId="0" borderId="1" applyNumberFormat="0">
      <alignment horizontal="right"/>
      <protection locked="0"/>
    </xf>
    <xf numFmtId="49" fontId="14" fillId="2" borderId="0" applyNumberFormat="0">
      <alignment horizontal="right"/>
    </xf>
    <xf numFmtId="0" fontId="5" fillId="0" borderId="0"/>
    <xf numFmtId="0" fontId="5" fillId="0" borderId="0"/>
    <xf numFmtId="0" fontId="20" fillId="0" borderId="0"/>
    <xf numFmtId="1" fontId="15" fillId="3" borderId="1" applyNumberFormat="0" applyBorder="0">
      <alignment horizontal="right"/>
    </xf>
    <xf numFmtId="165" fontId="15" fillId="3" borderId="1" applyNumberFormat="0">
      <alignment horizontal="right"/>
    </xf>
    <xf numFmtId="9" fontId="5" fillId="0" borderId="0" applyFont="0" applyFill="0" applyBorder="0" applyAlignment="0" applyProtection="0"/>
    <xf numFmtId="0" fontId="16" fillId="3" borderId="0" applyNumberFormat="0" applyBorder="0">
      <alignment horizontal="right"/>
    </xf>
    <xf numFmtId="0" fontId="17" fillId="0" borderId="2" applyNumberFormat="0" applyAlignment="0"/>
    <xf numFmtId="0" fontId="18" fillId="0" borderId="0" applyNumberFormat="0" applyBorder="0" applyAlignment="0">
      <alignment horizontal="centerContinuous"/>
      <protection locked="0"/>
    </xf>
    <xf numFmtId="1" fontId="12" fillId="0" borderId="1">
      <alignment horizontal="right"/>
      <protection locked="0"/>
    </xf>
    <xf numFmtId="49" fontId="5" fillId="2" borderId="0">
      <alignment horizontal="right"/>
    </xf>
    <xf numFmtId="165" fontId="5" fillId="2" borderId="1">
      <alignment horizontal="center"/>
    </xf>
  </cellStyleXfs>
  <cellXfs count="149">
    <xf numFmtId="0" fontId="0" fillId="0" borderId="0" xfId="0"/>
    <xf numFmtId="0" fontId="1" fillId="0" borderId="0" xfId="0" applyFont="1"/>
    <xf numFmtId="0" fontId="0" fillId="0" borderId="0" xfId="0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7" borderId="0" xfId="0" applyFill="1"/>
    <xf numFmtId="0" fontId="0" fillId="7" borderId="0" xfId="0" applyFill="1" applyBorder="1" applyAlignment="1" applyProtection="1">
      <protection hidden="1"/>
    </xf>
    <xf numFmtId="0" fontId="2" fillId="7" borderId="0" xfId="0" applyFont="1" applyFill="1" applyBorder="1" applyAlignment="1" applyProtection="1">
      <protection hidden="1"/>
    </xf>
    <xf numFmtId="0" fontId="3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 applyAlignment="1" applyProtection="1">
      <protection hidden="1"/>
    </xf>
    <xf numFmtId="0" fontId="2" fillId="0" borderId="7" xfId="0" applyFont="1" applyFill="1" applyBorder="1" applyAlignment="1" applyProtection="1">
      <protection hidden="1"/>
    </xf>
    <xf numFmtId="0" fontId="3" fillId="0" borderId="7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hidden="1"/>
    </xf>
    <xf numFmtId="0" fontId="0" fillId="0" borderId="7" xfId="0" applyBorder="1"/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1" fillId="8" borderId="0" xfId="0" applyFont="1" applyFill="1"/>
    <xf numFmtId="0" fontId="0" fillId="8" borderId="0" xfId="0" applyFill="1"/>
    <xf numFmtId="0" fontId="5" fillId="0" borderId="0" xfId="0" applyFont="1" applyBorder="1" applyAlignment="1" applyProtection="1">
      <alignment horizontal="center"/>
    </xf>
    <xf numFmtId="0" fontId="5" fillId="8" borderId="0" xfId="0" applyFont="1" applyFill="1"/>
    <xf numFmtId="0" fontId="5" fillId="0" borderId="9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/>
    <xf numFmtId="0" fontId="3" fillId="0" borderId="7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/>
    <xf numFmtId="0" fontId="4" fillId="0" borderId="7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0" fontId="0" fillId="0" borderId="0" xfId="0" applyFill="1" applyBorder="1"/>
    <xf numFmtId="0" fontId="8" fillId="0" borderId="7" xfId="0" applyFont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0" fillId="0" borderId="9" xfId="0" applyFill="1" applyBorder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2" fontId="5" fillId="4" borderId="14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NumberFormat="1" applyFont="1" applyFill="1" applyBorder="1" applyAlignment="1" applyProtection="1">
      <alignment horizontal="center"/>
      <protection locked="0"/>
    </xf>
    <xf numFmtId="0" fontId="5" fillId="5" borderId="16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0" fontId="5" fillId="5" borderId="18" xfId="0" applyNumberFormat="1" applyFont="1" applyFill="1" applyBorder="1" applyAlignment="1" applyProtection="1">
      <alignment horizontal="center"/>
      <protection locked="0"/>
    </xf>
    <xf numFmtId="0" fontId="5" fillId="5" borderId="19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Protection="1">
      <protection locked="0"/>
    </xf>
    <xf numFmtId="2" fontId="5" fillId="4" borderId="13" xfId="0" applyNumberFormat="1" applyFont="1" applyFill="1" applyBorder="1" applyProtection="1">
      <protection locked="0"/>
    </xf>
    <xf numFmtId="49" fontId="5" fillId="4" borderId="13" xfId="0" applyNumberFormat="1" applyFont="1" applyFill="1" applyBorder="1" applyProtection="1">
      <protection locked="0"/>
    </xf>
    <xf numFmtId="1" fontId="5" fillId="4" borderId="13" xfId="0" applyNumberFormat="1" applyFont="1" applyFill="1" applyBorder="1" applyProtection="1">
      <protection locked="0"/>
    </xf>
    <xf numFmtId="0" fontId="5" fillId="5" borderId="13" xfId="0" applyNumberFormat="1" applyFont="1" applyFill="1" applyBorder="1" applyAlignment="1" applyProtection="1">
      <alignment horizontal="center"/>
      <protection locked="0"/>
    </xf>
    <xf numFmtId="0" fontId="5" fillId="5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8" borderId="6" xfId="0" applyFont="1" applyFill="1" applyBorder="1"/>
    <xf numFmtId="0" fontId="5" fillId="5" borderId="16" xfId="0" applyNumberFormat="1" applyFont="1" applyFill="1" applyBorder="1" applyAlignment="1" applyProtection="1">
      <alignment horizontal="center"/>
    </xf>
    <xf numFmtId="0" fontId="5" fillId="5" borderId="19" xfId="0" applyNumberFormat="1" applyFont="1" applyFill="1" applyBorder="1" applyAlignment="1" applyProtection="1">
      <alignment horizontal="center"/>
    </xf>
    <xf numFmtId="0" fontId="5" fillId="5" borderId="20" xfId="0" applyNumberFormat="1" applyFont="1" applyFill="1" applyBorder="1" applyAlignment="1" applyProtection="1">
      <alignment horizontal="center"/>
    </xf>
    <xf numFmtId="0" fontId="5" fillId="5" borderId="15" xfId="0" applyNumberFormat="1" applyFont="1" applyFill="1" applyBorder="1" applyAlignment="1" applyProtection="1">
      <alignment horizontal="center"/>
    </xf>
    <xf numFmtId="0" fontId="5" fillId="5" borderId="18" xfId="0" applyNumberFormat="1" applyFont="1" applyFill="1" applyBorder="1" applyAlignment="1" applyProtection="1">
      <alignment horizontal="center"/>
    </xf>
    <xf numFmtId="0" fontId="5" fillId="5" borderId="13" xfId="0" applyNumberFormat="1" applyFont="1" applyFill="1" applyBorder="1" applyAlignment="1" applyProtection="1">
      <alignment horizontal="center"/>
    </xf>
    <xf numFmtId="0" fontId="5" fillId="6" borderId="0" xfId="8" applyFill="1" applyProtection="1"/>
    <xf numFmtId="1" fontId="5" fillId="0" borderId="15" xfId="0" applyNumberFormat="1" applyFont="1" applyFill="1" applyBorder="1" applyAlignment="1" applyProtection="1">
      <alignment horizontal="center"/>
    </xf>
    <xf numFmtId="1" fontId="5" fillId="0" borderId="18" xfId="0" applyNumberFormat="1" applyFont="1" applyFill="1" applyBorder="1" applyAlignment="1" applyProtection="1">
      <alignment horizontal="center"/>
    </xf>
    <xf numFmtId="1" fontId="5" fillId="0" borderId="13" xfId="0" applyNumberFormat="1" applyFont="1" applyFill="1" applyBorder="1" applyAlignment="1" applyProtection="1">
      <alignment horizontal="center"/>
    </xf>
    <xf numFmtId="0" fontId="5" fillId="5" borderId="2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9" borderId="27" xfId="0" applyNumberFormat="1" applyFont="1" applyFill="1" applyBorder="1" applyAlignment="1" applyProtection="1">
      <alignment horizontal="left"/>
      <protection locked="0"/>
    </xf>
    <xf numFmtId="0" fontId="5" fillId="9" borderId="27" xfId="0" applyFont="1" applyFill="1" applyBorder="1" applyAlignment="1" applyProtection="1">
      <alignment horizontal="left"/>
      <protection locked="0"/>
    </xf>
    <xf numFmtId="165" fontId="5" fillId="9" borderId="27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5" fillId="9" borderId="2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164" fontId="5" fillId="0" borderId="39" xfId="0" applyNumberFormat="1" applyFont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5" fillId="0" borderId="9" xfId="0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165" fontId="5" fillId="0" borderId="39" xfId="0" applyNumberFormat="1" applyFont="1" applyBorder="1" applyAlignment="1">
      <alignment horizontal="center"/>
    </xf>
    <xf numFmtId="0" fontId="5" fillId="4" borderId="17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/>
      <protection locked="0"/>
    </xf>
  </cellXfs>
  <cellStyles count="19">
    <cellStyle name="Disabled Cells" xfId="1"/>
    <cellStyle name="Heading Text" xfId="2"/>
    <cellStyle name="HiddenTable" xfId="3"/>
    <cellStyle name="Input Cells" xfId="4"/>
    <cellStyle name="Input Cells with borders" xfId="5"/>
    <cellStyle name="Invisible" xfId="6"/>
    <cellStyle name="Normal" xfId="0" builtinId="0"/>
    <cellStyle name="Normal 2" xfId="7"/>
    <cellStyle name="Normal 3" xfId="8"/>
    <cellStyle name="Normal 4" xfId="9"/>
    <cellStyle name="Output Cells" xfId="10"/>
    <cellStyle name="Output Cells with borders" xfId="11"/>
    <cellStyle name="Percent 2" xfId="12"/>
    <cellStyle name="Report Output Cells" xfId="13"/>
    <cellStyle name="Semi-Hidden" xfId="14"/>
    <cellStyle name="UnhiddenTable" xfId="15"/>
    <cellStyle name="Unlocked Input Cells" xfId="16"/>
    <cellStyle name="Visible Text" xfId="17"/>
    <cellStyle name="Visible Text with borders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0</xdr:rowOff>
    </xdr:from>
    <xdr:to>
      <xdr:col>9</xdr:col>
      <xdr:colOff>495300</xdr:colOff>
      <xdr:row>17</xdr:row>
      <xdr:rowOff>104775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B893339-2569-46FA-94A8-4B902958A76B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9</xdr:col>
      <xdr:colOff>495300</xdr:colOff>
      <xdr:row>9</xdr:row>
      <xdr:rowOff>0</xdr:rowOff>
    </xdr:to>
    <xdr:sp macro="" textlink="">
      <xdr:nvSpPr>
        <xdr:cNvPr id="10307" name="Rectangle 1">
          <a:extLst>
            <a:ext uri="{FF2B5EF4-FFF2-40B4-BE49-F238E27FC236}">
              <a16:creationId xmlns:a16="http://schemas.microsoft.com/office/drawing/2014/main" id="{9F8B9462-9B93-4F6E-AC1D-BFAF36C17550}"/>
            </a:ext>
          </a:extLst>
        </xdr:cNvPr>
        <xdr:cNvSpPr>
          <a:spLocks noChangeArrowheads="1"/>
        </xdr:cNvSpPr>
      </xdr:nvSpPr>
      <xdr:spPr bwMode="auto">
        <a:xfrm>
          <a:off x="104775" y="171450"/>
          <a:ext cx="580072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C8BAE49F-6AA2-402D-8BCC-98ECD30B7773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strike="noStrike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142875</xdr:colOff>
      <xdr:row>6</xdr:row>
      <xdr:rowOff>142875</xdr:rowOff>
    </xdr:from>
    <xdr:to>
      <xdr:col>5</xdr:col>
      <xdr:colOff>85725</xdr:colOff>
      <xdr:row>8</xdr:row>
      <xdr:rowOff>104775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B49B79C-72EE-45FF-A8B1-9C891D5FC19D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238125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0310" name="Group 7">
          <a:extLst>
            <a:ext uri="{FF2B5EF4-FFF2-40B4-BE49-F238E27FC236}">
              <a16:creationId xmlns:a16="http://schemas.microsoft.com/office/drawing/2014/main" id="{7B9EA3FC-30EE-49B8-B5C2-E00081210E0B}"/>
            </a:ext>
          </a:extLst>
        </xdr:cNvPr>
        <xdr:cNvGrpSpPr>
          <a:grpSpLocks/>
        </xdr:cNvGrpSpPr>
      </xdr:nvGrpSpPr>
      <xdr:grpSpPr bwMode="auto">
        <a:xfrm>
          <a:off x="238125" y="304800"/>
          <a:ext cx="914400" cy="1000125"/>
          <a:chOff x="27" y="56"/>
          <a:chExt cx="94" cy="95"/>
        </a:xfrm>
      </xdr:grpSpPr>
      <xdr:grpSp>
        <xdr:nvGrpSpPr>
          <xdr:cNvPr id="10314" name="Group 9">
            <a:extLst>
              <a:ext uri="{FF2B5EF4-FFF2-40B4-BE49-F238E27FC236}">
                <a16:creationId xmlns:a16="http://schemas.microsoft.com/office/drawing/2014/main" id="{4C82E438-8778-4256-A2F5-ACE3189514CF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0315" name="Rectangle 10">
              <a:extLst>
                <a:ext uri="{FF2B5EF4-FFF2-40B4-BE49-F238E27FC236}">
                  <a16:creationId xmlns:a16="http://schemas.microsoft.com/office/drawing/2014/main" id="{C4E46EA5-233D-4BB1-9177-9D11F5F6C26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16" name="Rectangle 11">
              <a:extLst>
                <a:ext uri="{FF2B5EF4-FFF2-40B4-BE49-F238E27FC236}">
                  <a16:creationId xmlns:a16="http://schemas.microsoft.com/office/drawing/2014/main" id="{8F64DD53-5CE9-4537-8EDB-54309BEFC5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17" name="Rectangle 12">
              <a:extLst>
                <a:ext uri="{FF2B5EF4-FFF2-40B4-BE49-F238E27FC236}">
                  <a16:creationId xmlns:a16="http://schemas.microsoft.com/office/drawing/2014/main" id="{782C9B91-8F11-45C4-B793-5C268AEB1A2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18" name="Rectangle 13">
              <a:extLst>
                <a:ext uri="{FF2B5EF4-FFF2-40B4-BE49-F238E27FC236}">
                  <a16:creationId xmlns:a16="http://schemas.microsoft.com/office/drawing/2014/main" id="{F87DC5AB-23BD-4212-A3C4-98470CCD6E1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19" name="Rectangle 14">
              <a:extLst>
                <a:ext uri="{FF2B5EF4-FFF2-40B4-BE49-F238E27FC236}">
                  <a16:creationId xmlns:a16="http://schemas.microsoft.com/office/drawing/2014/main" id="{04B7D8FD-444F-415B-9512-207A970ED203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20" name="Rectangle 15">
              <a:extLst>
                <a:ext uri="{FF2B5EF4-FFF2-40B4-BE49-F238E27FC236}">
                  <a16:creationId xmlns:a16="http://schemas.microsoft.com/office/drawing/2014/main" id="{7A717C46-C1A3-42CC-8ECD-7BD7D41FEF2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21" name="Rectangle 16">
              <a:extLst>
                <a:ext uri="{FF2B5EF4-FFF2-40B4-BE49-F238E27FC236}">
                  <a16:creationId xmlns:a16="http://schemas.microsoft.com/office/drawing/2014/main" id="{3CD08D15-DE07-408F-8372-A31C461C05E4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95250</xdr:colOff>
      <xdr:row>4</xdr:row>
      <xdr:rowOff>38100</xdr:rowOff>
    </xdr:from>
    <xdr:to>
      <xdr:col>9</xdr:col>
      <xdr:colOff>561975</xdr:colOff>
      <xdr:row>9</xdr:row>
      <xdr:rowOff>47625</xdr:rowOff>
    </xdr:to>
    <xdr:sp macro="" textlink="">
      <xdr:nvSpPr>
        <xdr:cNvPr id="15" name="Rectangle 17">
          <a:extLst>
            <a:ext uri="{FF2B5EF4-FFF2-40B4-BE49-F238E27FC236}">
              <a16:creationId xmlns:a16="http://schemas.microsoft.com/office/drawing/2014/main" id="{62EE52A9-035F-4EF3-865A-34C00FC4A9A3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104775</xdr:colOff>
      <xdr:row>3</xdr:row>
      <xdr:rowOff>142875</xdr:rowOff>
    </xdr:from>
    <xdr:to>
      <xdr:col>5</xdr:col>
      <xdr:colOff>361950</xdr:colOff>
      <xdr:row>3</xdr:row>
      <xdr:rowOff>142875</xdr:rowOff>
    </xdr:to>
    <xdr:sp macro="" textlink="">
      <xdr:nvSpPr>
        <xdr:cNvPr id="10312" name="Line 18">
          <a:extLst>
            <a:ext uri="{FF2B5EF4-FFF2-40B4-BE49-F238E27FC236}">
              <a16:creationId xmlns:a16="http://schemas.microsoft.com/office/drawing/2014/main" id="{C6A4F359-D087-48FA-A042-06CDC6B74E4F}"/>
            </a:ext>
          </a:extLst>
        </xdr:cNvPr>
        <xdr:cNvSpPr>
          <a:spLocks noChangeShapeType="1"/>
        </xdr:cNvSpPr>
      </xdr:nvSpPr>
      <xdr:spPr bwMode="auto">
        <a:xfrm>
          <a:off x="1247775" y="628650"/>
          <a:ext cx="2085975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81487081-6F23-46B7-A14A-B617F9ABD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542925</xdr:colOff>
      <xdr:row>9</xdr:row>
      <xdr:rowOff>152400</xdr:rowOff>
    </xdr:from>
    <xdr:to>
      <xdr:col>9</xdr:col>
      <xdr:colOff>342900</xdr:colOff>
      <xdr:row>17</xdr:row>
      <xdr:rowOff>142875</xdr:rowOff>
    </xdr:to>
    <xdr:sp macro="" textlink="">
      <xdr:nvSpPr>
        <xdr:cNvPr id="18" name="Rectangle 3">
          <a:extLst>
            <a:ext uri="{FF2B5EF4-FFF2-40B4-BE49-F238E27FC236}">
              <a16:creationId xmlns:a16="http://schemas.microsoft.com/office/drawing/2014/main" id="{76BF0834-45F4-4DB7-8034-1BEEAAA22CDA}"/>
            </a:ext>
          </a:extLst>
        </xdr:cNvPr>
        <xdr:cNvSpPr>
          <a:spLocks noChangeArrowheads="1"/>
        </xdr:cNvSpPr>
      </xdr:nvSpPr>
      <xdr:spPr bwMode="auto">
        <a:xfrm>
          <a:off x="1104900" y="1609725"/>
          <a:ext cx="4667250" cy="12763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DT-1704</a:t>
          </a:r>
          <a:r>
            <a:rPr lang="en-US" sz="800" b="1" i="0" strike="noStrike" baseline="0">
              <a:solidFill>
                <a:srgbClr val="000000"/>
              </a:solidFill>
              <a:latin typeface="Tahoma"/>
              <a:ea typeface="+mn-ea"/>
              <a:cs typeface="Tahoma"/>
            </a:rPr>
            <a:t>                                                                                                                           </a:t>
          </a: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CONCRETE RAMP PAVEMENT SURFACE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1-26-2021</a:t>
          </a:r>
          <a:r>
            <a:rPr lang="en-US" sz="800" b="1" i="0" strike="noStrike" baseline="0">
              <a:solidFill>
                <a:srgbClr val="000000"/>
              </a:solidFill>
              <a:latin typeface="Tahoma"/>
              <a:ea typeface="+mn-ea"/>
              <a:cs typeface="Tahoma"/>
            </a:rPr>
            <a:t> </a:t>
          </a: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2015 SPEC BOOK ONLY 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To record and report data</a:t>
          </a:r>
          <a:r>
            <a:rPr lang="en-US" sz="800" b="1" i="0" strike="noStrike" baseline="0">
              <a:solidFill>
                <a:srgbClr val="000000"/>
              </a:solidFill>
              <a:latin typeface="Tahoma"/>
              <a:ea typeface="+mn-ea"/>
              <a:cs typeface="Tahoma"/>
            </a:rPr>
            <a:t> for the frictional testing of pavement wearing surfaces owned and maintained by the Department. 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ea typeface="+mn-e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457200</xdr:colOff>
      <xdr:row>1</xdr:row>
      <xdr:rowOff>857250</xdr:rowOff>
    </xdr:to>
    <xdr:pic>
      <xdr:nvPicPr>
        <xdr:cNvPr id="21508" name="Picture 4">
          <a:extLst>
            <a:ext uri="{FF2B5EF4-FFF2-40B4-BE49-F238E27FC236}">
              <a16:creationId xmlns:a16="http://schemas.microsoft.com/office/drawing/2014/main" id="{9F7A37E0-D059-453A-8C12-348B0FBD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457200</xdr:colOff>
      <xdr:row>1</xdr:row>
      <xdr:rowOff>857250</xdr:rowOff>
    </xdr:to>
    <xdr:pic>
      <xdr:nvPicPr>
        <xdr:cNvPr id="22532" name="Picture 4">
          <a:extLst>
            <a:ext uri="{FF2B5EF4-FFF2-40B4-BE49-F238E27FC236}">
              <a16:creationId xmlns:a16="http://schemas.microsoft.com/office/drawing/2014/main" id="{D31DE62A-B5C5-4004-A743-95F3DE95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9525</xdr:rowOff>
        </xdr:from>
        <xdr:to>
          <xdr:col>11</xdr:col>
          <xdr:colOff>552450</xdr:colOff>
          <xdr:row>93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CB857E9C-595B-4EB8-9D89-24A813504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94</xdr:row>
          <xdr:rowOff>114300</xdr:rowOff>
        </xdr:from>
        <xdr:to>
          <xdr:col>11</xdr:col>
          <xdr:colOff>542925</xdr:colOff>
          <xdr:row>141</xdr:row>
          <xdr:rowOff>47625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40BE59AA-FB7C-4FDF-A448-8C5F03C26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142</xdr:row>
          <xdr:rowOff>76200</xdr:rowOff>
        </xdr:from>
        <xdr:to>
          <xdr:col>11</xdr:col>
          <xdr:colOff>542925</xdr:colOff>
          <xdr:row>189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7DDC30B6-CB8D-4363-9F6F-2DCC252D7B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0</xdr:row>
          <xdr:rowOff>0</xdr:rowOff>
        </xdr:from>
        <xdr:to>
          <xdr:col>12</xdr:col>
          <xdr:colOff>19050</xdr:colOff>
          <xdr:row>45</xdr:row>
          <xdr:rowOff>104775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655DD9B1-5F60-4031-9E16-DBD1981AD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438150</xdr:colOff>
      <xdr:row>8</xdr:row>
      <xdr:rowOff>38100</xdr:rowOff>
    </xdr:from>
    <xdr:to>
      <xdr:col>9</xdr:col>
      <xdr:colOff>504825</xdr:colOff>
      <xdr:row>32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6F5F41-555E-49E6-B39C-AE957A8539E8}"/>
            </a:ext>
          </a:extLst>
        </xdr:cNvPr>
        <xdr:cNvSpPr txBox="1"/>
      </xdr:nvSpPr>
      <xdr:spPr>
        <a:xfrm>
          <a:off x="3381375" y="1495425"/>
          <a:ext cx="3124200" cy="392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209550</xdr:colOff>
      <xdr:row>166</xdr:row>
      <xdr:rowOff>104775</xdr:rowOff>
    </xdr:from>
    <xdr:to>
      <xdr:col>9</xdr:col>
      <xdr:colOff>333375</xdr:colOff>
      <xdr:row>184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8F8CD9-878D-47A7-A9A9-B1ED26172C96}"/>
            </a:ext>
          </a:extLst>
        </xdr:cNvPr>
        <xdr:cNvSpPr txBox="1"/>
      </xdr:nvSpPr>
      <xdr:spPr>
        <a:xfrm>
          <a:off x="3143250" y="27136725"/>
          <a:ext cx="3171825" cy="2914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285751</xdr:colOff>
      <xdr:row>149</xdr:row>
      <xdr:rowOff>66674</xdr:rowOff>
    </xdr:from>
    <xdr:to>
      <xdr:col>5</xdr:col>
      <xdr:colOff>171450</xdr:colOff>
      <xdr:row>150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602B18B-A2AA-4DFC-AE46-23E3D2731154}"/>
            </a:ext>
          </a:extLst>
        </xdr:cNvPr>
        <xdr:cNvSpPr txBox="1"/>
      </xdr:nvSpPr>
      <xdr:spPr>
        <a:xfrm>
          <a:off x="3219451" y="24355424"/>
          <a:ext cx="485774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76200</xdr:rowOff>
    </xdr:from>
    <xdr:to>
      <xdr:col>6</xdr:col>
      <xdr:colOff>95250</xdr:colOff>
      <xdr:row>2</xdr:row>
      <xdr:rowOff>781050</xdr:rowOff>
    </xdr:to>
    <xdr:pic>
      <xdr:nvPicPr>
        <xdr:cNvPr id="11270" name="Picture 4">
          <a:extLst>
            <a:ext uri="{FF2B5EF4-FFF2-40B4-BE49-F238E27FC236}">
              <a16:creationId xmlns:a16="http://schemas.microsoft.com/office/drawing/2014/main" id="{69BD4EB0-8340-4D6B-97E1-B82ABB06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400050"/>
          <a:ext cx="895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457200</xdr:colOff>
      <xdr:row>1</xdr:row>
      <xdr:rowOff>857250</xdr:rowOff>
    </xdr:to>
    <xdr:pic>
      <xdr:nvPicPr>
        <xdr:cNvPr id="12293" name="Picture 4">
          <a:extLst>
            <a:ext uri="{FF2B5EF4-FFF2-40B4-BE49-F238E27FC236}">
              <a16:creationId xmlns:a16="http://schemas.microsoft.com/office/drawing/2014/main" id="{CC9716E1-1415-460E-9797-F5269D16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457200</xdr:colOff>
      <xdr:row>1</xdr:row>
      <xdr:rowOff>857250</xdr:rowOff>
    </xdr:to>
    <xdr:pic>
      <xdr:nvPicPr>
        <xdr:cNvPr id="19460" name="Picture 4">
          <a:extLst>
            <a:ext uri="{FF2B5EF4-FFF2-40B4-BE49-F238E27FC236}">
              <a16:creationId xmlns:a16="http://schemas.microsoft.com/office/drawing/2014/main" id="{871F4938-E4D3-49D1-8ABB-407A03E0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447675</xdr:colOff>
      <xdr:row>1</xdr:row>
      <xdr:rowOff>857250</xdr:rowOff>
    </xdr:to>
    <xdr:pic>
      <xdr:nvPicPr>
        <xdr:cNvPr id="13317" name="Picture 4">
          <a:extLst>
            <a:ext uri="{FF2B5EF4-FFF2-40B4-BE49-F238E27FC236}">
              <a16:creationId xmlns:a16="http://schemas.microsoft.com/office/drawing/2014/main" id="{6FCBE376-16E3-4500-8BB1-0E73AA30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447675</xdr:colOff>
      <xdr:row>1</xdr:row>
      <xdr:rowOff>857250</xdr:rowOff>
    </xdr:to>
    <xdr:pic>
      <xdr:nvPicPr>
        <xdr:cNvPr id="14341" name="Picture 4">
          <a:extLst>
            <a:ext uri="{FF2B5EF4-FFF2-40B4-BE49-F238E27FC236}">
              <a16:creationId xmlns:a16="http://schemas.microsoft.com/office/drawing/2014/main" id="{49E6FB6A-1835-4AA8-91A6-589DCE68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447675</xdr:colOff>
      <xdr:row>1</xdr:row>
      <xdr:rowOff>857250</xdr:rowOff>
    </xdr:to>
    <xdr:pic>
      <xdr:nvPicPr>
        <xdr:cNvPr id="15365" name="Picture 4">
          <a:extLst>
            <a:ext uri="{FF2B5EF4-FFF2-40B4-BE49-F238E27FC236}">
              <a16:creationId xmlns:a16="http://schemas.microsoft.com/office/drawing/2014/main" id="{A1DC2F54-9E77-4F42-A11D-13DD4B3E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447675</xdr:colOff>
      <xdr:row>1</xdr:row>
      <xdr:rowOff>857250</xdr:rowOff>
    </xdr:to>
    <xdr:pic>
      <xdr:nvPicPr>
        <xdr:cNvPr id="16389" name="Picture 4">
          <a:extLst>
            <a:ext uri="{FF2B5EF4-FFF2-40B4-BE49-F238E27FC236}">
              <a16:creationId xmlns:a16="http://schemas.microsoft.com/office/drawing/2014/main" id="{8F9283D6-02B5-4379-AAC0-7DB60761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152400</xdr:rowOff>
    </xdr:from>
    <xdr:to>
      <xdr:col>9</xdr:col>
      <xdr:colOff>457200</xdr:colOff>
      <xdr:row>1</xdr:row>
      <xdr:rowOff>857250</xdr:rowOff>
    </xdr:to>
    <xdr:pic>
      <xdr:nvPicPr>
        <xdr:cNvPr id="20484" name="Picture 4">
          <a:extLst>
            <a:ext uri="{FF2B5EF4-FFF2-40B4-BE49-F238E27FC236}">
              <a16:creationId xmlns:a16="http://schemas.microsoft.com/office/drawing/2014/main" id="{24F5AADA-6388-4726-8A69-1618870B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4325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L1:L60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8" style="92" customWidth="1"/>
    <col min="2" max="10" width="9.140625" style="92" customWidth="1"/>
    <col min="11" max="11" width="0" style="92" hidden="1" customWidth="1"/>
    <col min="12" max="12" width="7.140625" style="92" hidden="1" customWidth="1"/>
    <col min="13" max="16384" width="0" style="9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241" r:id="rId4">
          <objectPr defaultSize="0" autoPict="0" r:id="rId5">
            <anchor moveWithCells="1" sizeWithCells="1">
              <from>
                <xdr:col>0</xdr:col>
                <xdr:colOff>238125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024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73"/>
  <sheetViews>
    <sheetView showGridLines="0" topLeftCell="A18" zoomScaleNormal="100" workbookViewId="0">
      <selection activeCell="H28" sqref="H28"/>
    </sheetView>
  </sheetViews>
  <sheetFormatPr defaultColWidth="0" defaultRowHeight="12.4" customHeight="1" zeroHeight="1" x14ac:dyDescent="0.2"/>
  <cols>
    <col min="1" max="3" width="2.42578125" customWidth="1"/>
    <col min="4" max="5" width="10.7109375" customWidth="1"/>
    <col min="6" max="6" width="10.85546875" customWidth="1"/>
    <col min="7" max="9" width="9.7109375" customWidth="1"/>
    <col min="10" max="10" width="16.42578125" customWidth="1"/>
    <col min="11" max="11" width="9.7109375" hidden="1" customWidth="1"/>
    <col min="12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ht="12.7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1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ht="12.75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 t="s">
        <v>63</v>
      </c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 t="s">
        <v>64</v>
      </c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89" t="str">
        <f>IF(H26=""," ",IF(H26&lt;=Info!$F$27,"Pass","Fail"))</f>
        <v xml:space="preserve"> </v>
      </c>
      <c r="J26" s="96" t="str">
        <f>IF(H26=""," ", IF(Info!$F$28="Yes",VLOOKUP(ROUND(H26,0),Sheet1!$B$3:$C$58,2,),VLOOKUP(ROUND(H26,0),Sheet1!$E$3:$F$58,2)))</f>
        <v xml:space="preserve"> </v>
      </c>
      <c r="K26" s="86"/>
      <c r="L26" s="123" t="s">
        <v>19</v>
      </c>
      <c r="M26" s="102"/>
      <c r="N26" s="102"/>
      <c r="O26" s="124"/>
      <c r="P26" s="30"/>
      <c r="Q26" s="44"/>
      <c r="R26" s="31"/>
    </row>
    <row r="27" spans="1:18" ht="12.75" x14ac:dyDescent="0.2">
      <c r="A27" s="29"/>
      <c r="B27" s="15"/>
      <c r="C27" s="47"/>
      <c r="D27" s="67"/>
      <c r="E27" s="68"/>
      <c r="F27" s="69"/>
      <c r="G27" s="70"/>
      <c r="H27" s="70"/>
      <c r="I27" s="90" t="str">
        <f>IF(H27=""," ",IF(H27&lt;=Info!$F$27,"Pass","Fail"))</f>
        <v xml:space="preserve"> </v>
      </c>
      <c r="J27" s="96" t="str">
        <f>IF(H27=""," ", IF(Info!$F$28="Yes",VLOOKUP(ROUND(H27,0),Sheet1!$B$3:$C$58,2,),VLOOKUP(ROUND(H27,0),Sheet1!$E$3:$F$58,2)))</f>
        <v xml:space="preserve"> </v>
      </c>
      <c r="K27" s="87"/>
      <c r="L27" s="123"/>
      <c r="M27" s="102"/>
      <c r="N27" s="102"/>
      <c r="O27" s="124"/>
      <c r="P27" s="30"/>
      <c r="Q27" s="44"/>
      <c r="R27" s="31"/>
    </row>
    <row r="28" spans="1:18" ht="12.75" x14ac:dyDescent="0.2">
      <c r="A28" s="29"/>
      <c r="B28" s="15"/>
      <c r="C28" s="47"/>
      <c r="D28" s="67"/>
      <c r="E28" s="68"/>
      <c r="F28" s="69"/>
      <c r="G28" s="70"/>
      <c r="H28" s="70"/>
      <c r="I28" s="90" t="str">
        <f>IF(H28=""," ",IF(H28&lt;=Info!$F$27,"Pass","Fail"))</f>
        <v xml:space="preserve"> </v>
      </c>
      <c r="J28" s="90" t="str">
        <f>IF(H28=""," ", IF(Info!$F$28="Yes",VLOOKUP(ROUND(H28,0),Sheet1!$B$3:$C$58,2,),VLOOKUP(ROUND(H28,0),Sheet1!$E$3:$F$58,2)))</f>
        <v xml:space="preserve"> </v>
      </c>
      <c r="K28" s="87"/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90" t="str">
        <f>IF(H29=""," ",IF(H29&lt;=Info!$F$27,"Pass","Fail"))</f>
        <v xml:space="preserve"> </v>
      </c>
      <c r="J29" s="90" t="str">
        <f>IF(H29=""," ", IF(Info!$F$28="Yes",VLOOKUP(ROUND(H29,0),Sheet1!$B$3:$C$58,2,),VLOOKUP(ROUND(H29,0),Sheet1!$E$3:$F$58,2)))</f>
        <v xml:space="preserve"> </v>
      </c>
      <c r="K29" s="87"/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90" t="str">
        <f>IF(H30=""," ",IF(H30&lt;=Info!$F$27,"Pass","Fail"))</f>
        <v xml:space="preserve"> </v>
      </c>
      <c r="J30" s="90" t="str">
        <f>IF(H30=""," ", IF(Info!$F$28="Yes",VLOOKUP(ROUND(H30,0),Sheet1!$B$3:$C$58,2,),VLOOKUP(ROUND(H30,0),Sheet1!$E$3:$F$58,2)))</f>
        <v xml:space="preserve"> </v>
      </c>
      <c r="K30" s="87"/>
      <c r="L30" s="125"/>
      <c r="M30" s="126"/>
      <c r="N30" s="126"/>
      <c r="O30" s="127"/>
      <c r="P30" s="30"/>
      <c r="Q30" s="44"/>
      <c r="R30" s="31"/>
    </row>
    <row r="31" spans="1:18" ht="12.75" x14ac:dyDescent="0.2">
      <c r="A31" s="29"/>
      <c r="B31" s="15"/>
      <c r="C31" s="47"/>
      <c r="D31" s="67"/>
      <c r="E31" s="68"/>
      <c r="F31" s="69"/>
      <c r="G31" s="70"/>
      <c r="H31" s="70"/>
      <c r="I31" s="90" t="str">
        <f>IF(H31=""," ",IF(H31&lt;=Info!$F$27,"Pass","Fail"))</f>
        <v xml:space="preserve"> </v>
      </c>
      <c r="J31" s="90" t="str">
        <f>IF(H31=""," ", IF(Info!$F$28="Yes",VLOOKUP(ROUND(H31,0),Sheet1!$B$3:$C$58,2,),VLOOKUP(ROUND(H31,0),Sheet1!$E$3:$F$58,2)))</f>
        <v xml:space="preserve"> </v>
      </c>
      <c r="K31" s="87"/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90" t="str">
        <f>IF(H32=""," ",IF(H32&lt;=Info!$F$27,"Pass","Fail"))</f>
        <v xml:space="preserve"> </v>
      </c>
      <c r="J32" s="90" t="str">
        <f>IF(H32=""," ", IF(Info!$F$28="Yes",VLOOKUP(ROUND(H32,0),Sheet1!$B$3:$C$58,2,),VLOOKUP(ROUND(H32,0),Sheet1!$E$3:$F$58,2)))</f>
        <v xml:space="preserve"> </v>
      </c>
      <c r="K32" s="87"/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90" t="str">
        <f>IF(H33=""," ",IF(H33&lt;=Info!$F$27,"Pass","Fail"))</f>
        <v xml:space="preserve"> </v>
      </c>
      <c r="J33" s="90" t="str">
        <f>IF(H33=""," ", IF(Info!$F$28="Yes",VLOOKUP(ROUND(H33,0),Sheet1!$B$3:$C$58,2,),VLOOKUP(ROUND(H33,0),Sheet1!$E$3:$F$58,2)))</f>
        <v xml:space="preserve"> </v>
      </c>
      <c r="K33" s="87"/>
      <c r="L33" s="135"/>
      <c r="M33" s="136"/>
      <c r="N33" s="136"/>
      <c r="O33" s="137"/>
      <c r="P33" s="35"/>
      <c r="Q33" s="48"/>
      <c r="R33" s="31"/>
    </row>
    <row r="34" spans="1:18" ht="12.75" x14ac:dyDescent="0.2">
      <c r="A34" s="29"/>
      <c r="B34" s="15"/>
      <c r="C34" s="47"/>
      <c r="D34" s="67"/>
      <c r="E34" s="68"/>
      <c r="F34" s="69"/>
      <c r="G34" s="70"/>
      <c r="H34" s="70"/>
      <c r="I34" s="90" t="str">
        <f>IF(H34=""," ",IF(H34&lt;=Info!$F$27,"Pass","Fail"))</f>
        <v xml:space="preserve"> </v>
      </c>
      <c r="J34" s="90" t="str">
        <f>IF(H34=""," ", IF(Info!$F$28="Yes",VLOOKUP(ROUND(H34,0),Sheet1!$B$3:$C$58,2,),VLOOKUP(ROUND(H34,0),Sheet1!$E$3:$F$58,2)))</f>
        <v xml:space="preserve"> </v>
      </c>
      <c r="K34" s="87"/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90" t="str">
        <f>IF(H35=""," ",IF(H35&lt;=Info!$F$27,"Pass","Fail"))</f>
        <v xml:space="preserve"> </v>
      </c>
      <c r="J35" s="90" t="str">
        <f>IF(H35=""," ", IF(Info!$F$28="Yes",VLOOKUP(ROUND(H35,0),Sheet1!$B$3:$C$58,2,),VLOOKUP(ROUND(H35,0),Sheet1!$E$3:$F$58,2)))</f>
        <v xml:space="preserve"> </v>
      </c>
      <c r="K35" s="87"/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90" t="str">
        <f>IF(H36=""," ",IF(H36&lt;=Info!$F$27,"Pass","Fail"))</f>
        <v xml:space="preserve"> </v>
      </c>
      <c r="J36" s="90" t="str">
        <f>IF(H36=""," ", IF(Info!$F$28="Yes",VLOOKUP(ROUND(H36,0),Sheet1!$B$3:$C$58,2,),VLOOKUP(ROUND(H36,0),Sheet1!$E$3:$F$58,2)))</f>
        <v xml:space="preserve"> </v>
      </c>
      <c r="K36" s="87"/>
      <c r="L36" s="123"/>
      <c r="M36" s="102"/>
      <c r="N36" s="102"/>
      <c r="O36" s="124"/>
      <c r="P36" s="30"/>
      <c r="Q36" s="44"/>
      <c r="R36" s="31"/>
    </row>
    <row r="37" spans="1:18" ht="12.75" x14ac:dyDescent="0.2">
      <c r="A37" s="29"/>
      <c r="B37" s="15"/>
      <c r="C37" s="47"/>
      <c r="D37" s="67"/>
      <c r="E37" s="68"/>
      <c r="F37" s="69"/>
      <c r="G37" s="70"/>
      <c r="H37" s="70"/>
      <c r="I37" s="90" t="str">
        <f>IF(H37=""," ",IF(H37&lt;=Info!$F$27,"Pass","Fail"))</f>
        <v xml:space="preserve"> </v>
      </c>
      <c r="J37" s="90" t="str">
        <f>IF(H37=""," ", IF(Info!$F$28="Yes",VLOOKUP(ROUND(H37,0),Sheet1!$B$3:$C$58,2,),VLOOKUP(ROUND(H37,0),Sheet1!$E$3:$F$58,2)))</f>
        <v xml:space="preserve"> </v>
      </c>
      <c r="K37" s="87"/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90" t="str">
        <f>IF(H38=""," ",IF(H38&lt;=Info!$F$27,"Pass","Fail"))</f>
        <v xml:space="preserve"> </v>
      </c>
      <c r="J38" s="90" t="str">
        <f>IF(H38=""," ", IF(Info!$F$28="Yes",VLOOKUP(ROUND(H38,0),Sheet1!$B$3:$C$58,2,),VLOOKUP(ROUND(H38,0),Sheet1!$E$3:$F$58,2)))</f>
        <v xml:space="preserve"> </v>
      </c>
      <c r="K38" s="87"/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90" t="str">
        <f>IF(H39=""," ",IF(H39&lt;=Info!$F$27,"Pass","Fail"))</f>
        <v xml:space="preserve"> </v>
      </c>
      <c r="J39" s="90" t="str">
        <f>IF(H39=""," ", IF(Info!$F$28="Yes",VLOOKUP(ROUND(H39,0),Sheet1!$B$3:$C$58,2,),VLOOKUP(ROUND(H39,0),Sheet1!$E$3:$F$58,2)))</f>
        <v xml:space="preserve"> </v>
      </c>
      <c r="K39" s="87"/>
      <c r="L39" s="128"/>
      <c r="M39" s="129"/>
      <c r="N39" s="129"/>
      <c r="O39" s="130"/>
      <c r="P39" s="55"/>
      <c r="Q39" s="56"/>
      <c r="R39" s="31"/>
    </row>
    <row r="40" spans="1:18" ht="12.75" x14ac:dyDescent="0.2">
      <c r="A40" s="29"/>
      <c r="B40" s="15"/>
      <c r="C40" s="47"/>
      <c r="D40" s="67"/>
      <c r="E40" s="68"/>
      <c r="F40" s="69"/>
      <c r="G40" s="70"/>
      <c r="H40" s="70"/>
      <c r="I40" s="90" t="str">
        <f>IF(H40=""," ",IF(H40&lt;=Info!$F$27,"Pass","Fail"))</f>
        <v xml:space="preserve"> </v>
      </c>
      <c r="J40" s="90" t="str">
        <f>IF(H40=""," ", IF(Info!$F$28="Yes",VLOOKUP(ROUND(H40,0),Sheet1!$B$3:$C$58,2,),VLOOKUP(ROUND(H40,0),Sheet1!$E$3:$F$58,2)))</f>
        <v xml:space="preserve"> </v>
      </c>
      <c r="K40" s="87"/>
      <c r="L40" s="132"/>
      <c r="M40" s="133"/>
      <c r="N40" s="133"/>
      <c r="O40" s="134"/>
      <c r="P40" s="55"/>
      <c r="Q40" s="56"/>
      <c r="R40" s="31"/>
    </row>
    <row r="41" spans="1:18" ht="12.75" x14ac:dyDescent="0.2">
      <c r="A41" s="29"/>
      <c r="B41" s="15"/>
      <c r="C41" s="47"/>
      <c r="D41" s="67"/>
      <c r="E41" s="68"/>
      <c r="F41" s="69"/>
      <c r="G41" s="70"/>
      <c r="H41" s="70"/>
      <c r="I41" s="90" t="str">
        <f>IF(H41=""," ",IF(H41&lt;=Info!$F$27,"Pass","Fail"))</f>
        <v xml:space="preserve"> </v>
      </c>
      <c r="J41" s="90" t="str">
        <f>IF(H41=""," ", IF(Info!$F$28="Yes",VLOOKUP(ROUND(H41,0),Sheet1!$B$3:$C$58,2,),VLOOKUP(ROUND(H41,0),Sheet1!$E$3:$F$58,2)))</f>
        <v xml:space="preserve"> </v>
      </c>
      <c r="K41" s="87"/>
      <c r="L41" s="132"/>
      <c r="M41" s="133"/>
      <c r="N41" s="133"/>
      <c r="O41" s="134"/>
      <c r="P41" s="55"/>
      <c r="Q41" s="56"/>
      <c r="R41" s="31"/>
    </row>
    <row r="42" spans="1:18" ht="12.75" x14ac:dyDescent="0.2">
      <c r="A42" s="29"/>
      <c r="B42" s="15"/>
      <c r="C42" s="47"/>
      <c r="D42" s="67"/>
      <c r="E42" s="68"/>
      <c r="F42" s="69"/>
      <c r="G42" s="70"/>
      <c r="H42" s="70"/>
      <c r="I42" s="90" t="str">
        <f>IF(H42=""," ",IF(H42&lt;=Info!$F$27,"Pass","Fail"))</f>
        <v xml:space="preserve"> </v>
      </c>
      <c r="J42" s="90" t="str">
        <f>IF(H42=""," ", IF(Info!$F$28="Yes",VLOOKUP(ROUND(H42,0),Sheet1!$B$3:$C$58,2,),VLOOKUP(ROUND(H42,0),Sheet1!$E$3:$F$58,2)))</f>
        <v xml:space="preserve"> </v>
      </c>
      <c r="K42" s="87"/>
      <c r="L42" s="132"/>
      <c r="M42" s="133"/>
      <c r="N42" s="133"/>
      <c r="O42" s="134"/>
      <c r="P42" s="55"/>
      <c r="Q42" s="56"/>
      <c r="R42" s="31"/>
    </row>
    <row r="43" spans="1:18" ht="12.75" x14ac:dyDescent="0.2">
      <c r="A43" s="29"/>
      <c r="B43" s="15"/>
      <c r="C43" s="47"/>
      <c r="D43" s="67"/>
      <c r="E43" s="68"/>
      <c r="F43" s="69"/>
      <c r="G43" s="70"/>
      <c r="H43" s="70"/>
      <c r="I43" s="90" t="str">
        <f>IF(H43=""," ",IF(H43&lt;=Info!$F$27,"Pass","Fail"))</f>
        <v xml:space="preserve"> </v>
      </c>
      <c r="J43" s="90" t="str">
        <f>IF(H43=""," ", IF(Info!$F$28="Yes",VLOOKUP(ROUND(H43,0),Sheet1!$B$3:$C$58,2,),VLOOKUP(ROUND(H43,0),Sheet1!$E$3:$F$58,2)))</f>
        <v xml:space="preserve"> </v>
      </c>
      <c r="K43" s="87"/>
      <c r="L43" s="132"/>
      <c r="M43" s="133"/>
      <c r="N43" s="133"/>
      <c r="O43" s="134"/>
      <c r="P43" s="55"/>
      <c r="Q43" s="56"/>
      <c r="R43" s="31"/>
    </row>
    <row r="44" spans="1:18" ht="12.75" x14ac:dyDescent="0.2">
      <c r="A44" s="29"/>
      <c r="B44" s="15"/>
      <c r="C44" s="47"/>
      <c r="D44" s="67"/>
      <c r="E44" s="68"/>
      <c r="F44" s="69"/>
      <c r="G44" s="70"/>
      <c r="H44" s="70"/>
      <c r="I44" s="90" t="str">
        <f>IF(H44=""," ",IF(H44&lt;=Info!$F$27,"Pass","Fail"))</f>
        <v xml:space="preserve"> </v>
      </c>
      <c r="J44" s="90" t="str">
        <f>IF(H44=""," ", IF(Info!$F$28="Yes",VLOOKUP(ROUND(H44,0),Sheet1!$B$3:$C$58,2,),VLOOKUP(ROUND(H44,0),Sheet1!$E$3:$F$58,2)))</f>
        <v xml:space="preserve"> </v>
      </c>
      <c r="K44" s="87"/>
      <c r="L44" s="132"/>
      <c r="M44" s="133"/>
      <c r="N44" s="133"/>
      <c r="O44" s="134"/>
      <c r="P44" s="55"/>
      <c r="Q44" s="56"/>
      <c r="R44" s="31"/>
    </row>
    <row r="45" spans="1:18" ht="12.75" x14ac:dyDescent="0.2">
      <c r="A45" s="29"/>
      <c r="B45" s="15"/>
      <c r="C45" s="47"/>
      <c r="D45" s="67"/>
      <c r="E45" s="68"/>
      <c r="F45" s="69"/>
      <c r="G45" s="70"/>
      <c r="H45" s="70"/>
      <c r="I45" s="90" t="str">
        <f>IF(H45=""," ",IF(H45&lt;=Info!$F$27,"Pass","Fail"))</f>
        <v xml:space="preserve"> </v>
      </c>
      <c r="J45" s="90" t="str">
        <f>IF(H45=""," ", IF(Info!$F$28="Yes",VLOOKUP(ROUND(H45,0),Sheet1!$B$3:$C$58,2,),VLOOKUP(ROUND(H45,0),Sheet1!$E$3:$F$58,2)))</f>
        <v xml:space="preserve"> </v>
      </c>
      <c r="K45" s="87"/>
      <c r="L45" s="132"/>
      <c r="M45" s="133"/>
      <c r="N45" s="133"/>
      <c r="O45" s="134"/>
      <c r="P45" s="55"/>
      <c r="Q45" s="56"/>
      <c r="R45" s="31"/>
    </row>
    <row r="46" spans="1:18" ht="12.75" x14ac:dyDescent="0.2">
      <c r="A46" s="29"/>
      <c r="B46" s="15"/>
      <c r="C46" s="47"/>
      <c r="D46" s="67"/>
      <c r="E46" s="68"/>
      <c r="F46" s="69"/>
      <c r="G46" s="70"/>
      <c r="H46" s="70"/>
      <c r="I46" s="90" t="str">
        <f>IF(H46=""," ",IF(H46&lt;=Info!$F$27,"Pass","Fail"))</f>
        <v xml:space="preserve"> </v>
      </c>
      <c r="J46" s="90" t="str">
        <f>IF(H46=""," ", IF(Info!$F$28="Yes",VLOOKUP(ROUND(H46,0),Sheet1!$B$3:$C$58,2,),VLOOKUP(ROUND(H46,0),Sheet1!$E$3:$F$58,2)))</f>
        <v xml:space="preserve"> </v>
      </c>
      <c r="K46" s="87"/>
      <c r="L46" s="132"/>
      <c r="M46" s="133"/>
      <c r="N46" s="133"/>
      <c r="O46" s="134"/>
      <c r="P46" s="55"/>
      <c r="Q46" s="56"/>
      <c r="R46" s="31"/>
    </row>
    <row r="47" spans="1:18" ht="12.75" x14ac:dyDescent="0.2">
      <c r="A47" s="29"/>
      <c r="B47" s="15"/>
      <c r="C47" s="47"/>
      <c r="D47" s="67"/>
      <c r="E47" s="68"/>
      <c r="F47" s="69"/>
      <c r="G47" s="70"/>
      <c r="H47" s="70"/>
      <c r="I47" s="90" t="str">
        <f>IF(H47=""," ",IF(H47&lt;=Info!$F$27,"Pass","Fail"))</f>
        <v xml:space="preserve"> </v>
      </c>
      <c r="J47" s="90" t="str">
        <f>IF(H47=""," ", IF(Info!$F$28="Yes",VLOOKUP(ROUND(H47,0),Sheet1!$B$3:$C$58,2,),VLOOKUP(ROUND(H47,0),Sheet1!$E$3:$F$58,2)))</f>
        <v xml:space="preserve"> </v>
      </c>
      <c r="K47" s="87"/>
      <c r="L47" s="132"/>
      <c r="M47" s="133"/>
      <c r="N47" s="133"/>
      <c r="O47" s="134"/>
      <c r="P47" s="55"/>
      <c r="Q47" s="56"/>
      <c r="R47" s="31"/>
    </row>
    <row r="48" spans="1:18" ht="12.75" x14ac:dyDescent="0.2">
      <c r="A48" s="29"/>
      <c r="B48" s="15"/>
      <c r="C48" s="47"/>
      <c r="D48" s="67"/>
      <c r="E48" s="68"/>
      <c r="F48" s="69"/>
      <c r="G48" s="70"/>
      <c r="H48" s="70"/>
      <c r="I48" s="90" t="str">
        <f>IF(H48=""," ",IF(H48&lt;=Info!$F$27,"Pass","Fail"))</f>
        <v xml:space="preserve"> </v>
      </c>
      <c r="J48" s="90" t="str">
        <f>IF(H48=""," ", IF(Info!$F$28="Yes",VLOOKUP(ROUND(H48,0),Sheet1!$B$3:$C$58,2,),VLOOKUP(ROUND(H48,0),Sheet1!$E$3:$F$58,2)))</f>
        <v xml:space="preserve"> </v>
      </c>
      <c r="K48" s="87"/>
      <c r="L48" s="132"/>
      <c r="M48" s="133"/>
      <c r="N48" s="133"/>
      <c r="O48" s="134"/>
      <c r="P48" s="55"/>
      <c r="Q48" s="56"/>
      <c r="R48" s="31"/>
    </row>
    <row r="49" spans="1:18" ht="12.75" x14ac:dyDescent="0.2">
      <c r="A49" s="29"/>
      <c r="B49" s="15"/>
      <c r="C49" s="47"/>
      <c r="D49" s="67"/>
      <c r="E49" s="68"/>
      <c r="F49" s="69"/>
      <c r="G49" s="70"/>
      <c r="H49" s="70"/>
      <c r="I49" s="90" t="str">
        <f>IF(H49=""," ",IF(H49&lt;=Info!$F$27,"Pass","Fail"))</f>
        <v xml:space="preserve"> </v>
      </c>
      <c r="J49" s="90" t="str">
        <f>IF(H49=""," ", IF(Info!$F$28="Yes",VLOOKUP(ROUND(H49,0),Sheet1!$B$3:$C$58,2,),VLOOKUP(ROUND(H49,0),Sheet1!$E$3:$F$58,2)))</f>
        <v xml:space="preserve"> </v>
      </c>
      <c r="K49" s="87"/>
      <c r="L49" s="132"/>
      <c r="M49" s="133"/>
      <c r="N49" s="133"/>
      <c r="O49" s="134"/>
      <c r="P49" s="55"/>
      <c r="Q49" s="56"/>
      <c r="R49" s="31"/>
    </row>
    <row r="50" spans="1:18" ht="12.75" x14ac:dyDescent="0.2">
      <c r="A50" s="29"/>
      <c r="B50" s="15"/>
      <c r="C50" s="47"/>
      <c r="D50" s="67"/>
      <c r="E50" s="68"/>
      <c r="F50" s="69"/>
      <c r="G50" s="70"/>
      <c r="H50" s="70"/>
      <c r="I50" s="90" t="str">
        <f>IF(H50=""," ",IF(H50&lt;=Info!$F$27,"Pass","Fail"))</f>
        <v xml:space="preserve"> </v>
      </c>
      <c r="J50" s="90" t="str">
        <f>IF(H50=""," ", IF(Info!$F$28="Yes",VLOOKUP(ROUND(H50,0),Sheet1!$B$3:$C$58,2,),VLOOKUP(ROUND(H50,0),Sheet1!$E$3:$F$58,2)))</f>
        <v xml:space="preserve"> </v>
      </c>
      <c r="K50" s="87"/>
      <c r="L50" s="132"/>
      <c r="M50" s="133"/>
      <c r="N50" s="133"/>
      <c r="O50" s="134"/>
      <c r="P50" s="55"/>
      <c r="Q50" s="56"/>
      <c r="R50" s="31"/>
    </row>
    <row r="51" spans="1:18" ht="12.75" x14ac:dyDescent="0.2">
      <c r="A51" s="29"/>
      <c r="B51" s="15"/>
      <c r="C51" s="47"/>
      <c r="D51" s="67"/>
      <c r="E51" s="68"/>
      <c r="F51" s="69"/>
      <c r="G51" s="70"/>
      <c r="H51" s="70"/>
      <c r="I51" s="90" t="str">
        <f>IF(H51=""," ",IF(H51&lt;=Info!$F$27,"Pass","Fail"))</f>
        <v xml:space="preserve"> </v>
      </c>
      <c r="J51" s="90" t="str">
        <f>IF(H51=""," ", IF(Info!$F$28="Yes",VLOOKUP(ROUND(H51,0),Sheet1!$B$3:$C$58,2,),VLOOKUP(ROUND(H51,0),Sheet1!$E$3:$F$58,2)))</f>
        <v xml:space="preserve"> </v>
      </c>
      <c r="K51" s="87"/>
      <c r="L51" s="132"/>
      <c r="M51" s="133"/>
      <c r="N51" s="133"/>
      <c r="O51" s="134"/>
      <c r="P51" s="55"/>
      <c r="Q51" s="56"/>
      <c r="R51" s="31"/>
    </row>
    <row r="52" spans="1:18" ht="12.75" x14ac:dyDescent="0.2">
      <c r="A52" s="29"/>
      <c r="B52" s="15"/>
      <c r="C52" s="47"/>
      <c r="D52" s="67"/>
      <c r="E52" s="68"/>
      <c r="F52" s="69"/>
      <c r="G52" s="70"/>
      <c r="H52" s="70"/>
      <c r="I52" s="90" t="str">
        <f>IF(H52=""," ",IF(H52&lt;=Info!$F$27,"Pass","Fail"))</f>
        <v xml:space="preserve"> </v>
      </c>
      <c r="J52" s="90" t="str">
        <f>IF(H52=""," ", IF(Info!$F$28="Yes",VLOOKUP(ROUND(H52,0),Sheet1!$B$3:$C$58,2,),VLOOKUP(ROUND(H52,0),Sheet1!$E$3:$F$58,2)))</f>
        <v xml:space="preserve"> </v>
      </c>
      <c r="K52" s="87"/>
      <c r="L52" s="132"/>
      <c r="M52" s="133"/>
      <c r="N52" s="133"/>
      <c r="O52" s="134"/>
      <c r="P52" s="55"/>
      <c r="Q52" s="56"/>
      <c r="R52" s="31"/>
    </row>
    <row r="53" spans="1:18" ht="12.75" x14ac:dyDescent="0.2">
      <c r="A53" s="29"/>
      <c r="B53" s="15"/>
      <c r="C53" s="47"/>
      <c r="D53" s="67"/>
      <c r="E53" s="68"/>
      <c r="F53" s="69"/>
      <c r="G53" s="70"/>
      <c r="H53" s="70"/>
      <c r="I53" s="90" t="str">
        <f>IF(H53=""," ",IF(H53&lt;=Info!$F$27,"Pass","Fail"))</f>
        <v xml:space="preserve"> </v>
      </c>
      <c r="J53" s="90" t="str">
        <f>IF(H53=""," ", IF(Info!$F$28="Yes",VLOOKUP(ROUND(H53,0),Sheet1!$B$3:$C$58,2,),VLOOKUP(ROUND(H53,0),Sheet1!$E$3:$F$58,2)))</f>
        <v xml:space="preserve"> </v>
      </c>
      <c r="K53" s="87"/>
      <c r="L53" s="132"/>
      <c r="M53" s="133"/>
      <c r="N53" s="133"/>
      <c r="O53" s="134"/>
      <c r="P53" s="55"/>
      <c r="Q53" s="56"/>
      <c r="R53" s="31"/>
    </row>
    <row r="54" spans="1:18" ht="12.75" x14ac:dyDescent="0.2">
      <c r="A54" s="29"/>
      <c r="B54" s="15"/>
      <c r="C54" s="47"/>
      <c r="D54" s="67"/>
      <c r="E54" s="68"/>
      <c r="F54" s="69"/>
      <c r="G54" s="70"/>
      <c r="H54" s="70"/>
      <c r="I54" s="90" t="str">
        <f>IF(H54=""," ",IF(H54&lt;=Info!$F$27,"Pass","Fail"))</f>
        <v xml:space="preserve"> </v>
      </c>
      <c r="J54" s="90" t="str">
        <f>IF(H54=""," ", IF(Info!$F$28="Yes",VLOOKUP(ROUND(H54,0),Sheet1!$B$3:$C$58,2,),VLOOKUP(ROUND(H54,0),Sheet1!$E$3:$F$58,2)))</f>
        <v xml:space="preserve"> </v>
      </c>
      <c r="K54" s="87"/>
      <c r="L54" s="132"/>
      <c r="M54" s="133"/>
      <c r="N54" s="133"/>
      <c r="O54" s="134"/>
      <c r="P54" s="55"/>
      <c r="Q54" s="56"/>
      <c r="R54" s="31"/>
    </row>
    <row r="55" spans="1:18" ht="12.75" x14ac:dyDescent="0.2">
      <c r="A55" s="29"/>
      <c r="B55" s="15"/>
      <c r="C55" s="47"/>
      <c r="D55" s="67"/>
      <c r="E55" s="68"/>
      <c r="F55" s="69"/>
      <c r="G55" s="70"/>
      <c r="H55" s="70"/>
      <c r="I55" s="90" t="str">
        <f>IF(H55=""," ",IF(H55&lt;=Info!$F$27,"Pass","Fail"))</f>
        <v xml:space="preserve"> </v>
      </c>
      <c r="J55" s="90" t="str">
        <f>IF(H55=""," ", IF(Info!$F$28="Yes",VLOOKUP(ROUND(H55,0),Sheet1!$B$3:$C$58,2,),VLOOKUP(ROUND(H55,0),Sheet1!$E$3:$F$58,2)))</f>
        <v xml:space="preserve"> </v>
      </c>
      <c r="K55" s="87"/>
      <c r="L55" s="132"/>
      <c r="M55" s="133"/>
      <c r="N55" s="133"/>
      <c r="O55" s="134"/>
      <c r="P55" s="55"/>
      <c r="Q55" s="56"/>
      <c r="R55" s="31"/>
    </row>
    <row r="56" spans="1:18" ht="12.75" x14ac:dyDescent="0.2">
      <c r="A56" s="29"/>
      <c r="B56" s="15"/>
      <c r="C56" s="47"/>
      <c r="D56" s="67"/>
      <c r="E56" s="68"/>
      <c r="F56" s="69"/>
      <c r="G56" s="70"/>
      <c r="H56" s="70"/>
      <c r="I56" s="90" t="str">
        <f>IF(H56=""," ",IF(H56&lt;=Info!$F$27,"Pass","Fail"))</f>
        <v xml:space="preserve"> </v>
      </c>
      <c r="J56" s="90" t="str">
        <f>IF(H56=""," ", IF(Info!$F$28="Yes",VLOOKUP(ROUND(H56,0),Sheet1!$B$3:$C$58,2,),VLOOKUP(ROUND(H56,0),Sheet1!$E$3:$F$58,2)))</f>
        <v xml:space="preserve"> </v>
      </c>
      <c r="K56" s="87"/>
      <c r="L56" s="132"/>
      <c r="M56" s="133"/>
      <c r="N56" s="133"/>
      <c r="O56" s="134"/>
      <c r="P56" s="55"/>
      <c r="Q56" s="56"/>
      <c r="R56" s="31"/>
    </row>
    <row r="57" spans="1:18" ht="12.75" x14ac:dyDescent="0.2">
      <c r="A57" s="29"/>
      <c r="B57" s="15"/>
      <c r="C57" s="47"/>
      <c r="D57" s="67"/>
      <c r="E57" s="68"/>
      <c r="F57" s="69"/>
      <c r="G57" s="70"/>
      <c r="H57" s="70"/>
      <c r="I57" s="90" t="str">
        <f>IF(H57=""," ",IF(H57&lt;=Info!$F$27,"Pass","Fail"))</f>
        <v xml:space="preserve"> </v>
      </c>
      <c r="J57" s="90" t="str">
        <f>IF(H57=""," ", IF(Info!$F$28="Yes",VLOOKUP(ROUND(H57,0),Sheet1!$B$3:$C$58,2,),VLOOKUP(ROUND(H57,0),Sheet1!$E$3:$F$58,2)))</f>
        <v xml:space="preserve"> </v>
      </c>
      <c r="K57" s="87"/>
      <c r="L57" s="132"/>
      <c r="M57" s="133"/>
      <c r="N57" s="133"/>
      <c r="O57" s="134"/>
      <c r="P57" s="55"/>
      <c r="Q57" s="56"/>
      <c r="R57" s="31"/>
    </row>
    <row r="58" spans="1:18" ht="12.75" x14ac:dyDescent="0.2">
      <c r="A58" s="29"/>
      <c r="B58" s="15"/>
      <c r="C58" s="47"/>
      <c r="D58" s="67"/>
      <c r="E58" s="68"/>
      <c r="F58" s="69"/>
      <c r="G58" s="70"/>
      <c r="H58" s="70"/>
      <c r="I58" s="90" t="str">
        <f>IF(H58=""," ",IF(H58&lt;=Info!$F$27,"Pass","Fail"))</f>
        <v xml:space="preserve"> </v>
      </c>
      <c r="J58" s="90" t="str">
        <f>IF(H58=""," ", IF(Info!$F$28="Yes",VLOOKUP(ROUND(H58,0),Sheet1!$B$3:$C$58,2,),VLOOKUP(ROUND(H58,0),Sheet1!$E$3:$F$58,2)))</f>
        <v xml:space="preserve"> </v>
      </c>
      <c r="K58" s="87"/>
      <c r="L58" s="132"/>
      <c r="M58" s="133"/>
      <c r="N58" s="133"/>
      <c r="O58" s="134"/>
      <c r="P58" s="55"/>
      <c r="Q58" s="56"/>
      <c r="R58" s="31"/>
    </row>
    <row r="59" spans="1:18" ht="12.75" x14ac:dyDescent="0.2">
      <c r="A59" s="29"/>
      <c r="B59" s="15"/>
      <c r="C59" s="47"/>
      <c r="D59" s="67"/>
      <c r="E59" s="68"/>
      <c r="F59" s="69"/>
      <c r="G59" s="70"/>
      <c r="H59" s="70"/>
      <c r="I59" s="90" t="str">
        <f>IF(H59=""," ",IF(H59&lt;=Info!$F$27,"Pass","Fail"))</f>
        <v xml:space="preserve"> </v>
      </c>
      <c r="J59" s="90" t="str">
        <f>IF(H59=""," ", IF(Info!$F$28="Yes",VLOOKUP(ROUND(H59,0),Sheet1!$B$3:$C$58,2,),VLOOKUP(ROUND(H59,0),Sheet1!$E$3:$F$58,2)))</f>
        <v xml:space="preserve"> </v>
      </c>
      <c r="K59" s="87"/>
      <c r="L59" s="132"/>
      <c r="M59" s="133"/>
      <c r="N59" s="133"/>
      <c r="O59" s="134"/>
      <c r="P59" s="55"/>
      <c r="Q59" s="56"/>
      <c r="R59" s="31"/>
    </row>
    <row r="60" spans="1:18" ht="12.75" x14ac:dyDescent="0.2">
      <c r="A60" s="29"/>
      <c r="B60" s="15"/>
      <c r="C60" s="47"/>
      <c r="D60" s="67"/>
      <c r="E60" s="68"/>
      <c r="F60" s="69"/>
      <c r="G60" s="70"/>
      <c r="H60" s="70"/>
      <c r="I60" s="90" t="str">
        <f>IF(H60=""," ",IF(H60&lt;=Info!$F$27,"Pass","Fail"))</f>
        <v xml:space="preserve"> </v>
      </c>
      <c r="J60" s="90" t="str">
        <f>IF(H60=""," ", IF(Info!$F$28="Yes",VLOOKUP(ROUND(H60,0),Sheet1!$B$3:$C$58,2,),VLOOKUP(ROUND(H60,0),Sheet1!$E$3:$F$58,2)))</f>
        <v xml:space="preserve"> </v>
      </c>
      <c r="K60" s="87"/>
      <c r="L60" s="132"/>
      <c r="M60" s="133"/>
      <c r="N60" s="133"/>
      <c r="O60" s="134"/>
      <c r="P60" s="55"/>
      <c r="Q60" s="56"/>
      <c r="R60" s="31"/>
    </row>
    <row r="61" spans="1:18" ht="12.75" x14ac:dyDescent="0.2">
      <c r="A61" s="29"/>
      <c r="B61" s="15"/>
      <c r="C61" s="47"/>
      <c r="D61" s="67"/>
      <c r="E61" s="68"/>
      <c r="F61" s="69"/>
      <c r="G61" s="70"/>
      <c r="H61" s="70"/>
      <c r="I61" s="90" t="str">
        <f>IF(H61=""," ",IF(H61&lt;=Info!$F$27,"Pass","Fail"))</f>
        <v xml:space="preserve"> </v>
      </c>
      <c r="J61" s="90" t="str">
        <f>IF(H61=""," ", IF(Info!$F$28="Yes",VLOOKUP(ROUND(H61,0),Sheet1!$B$3:$C$58,2,),VLOOKUP(ROUND(H61,0),Sheet1!$E$3:$F$58,2)))</f>
        <v xml:space="preserve"> </v>
      </c>
      <c r="K61" s="87"/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91" t="str">
        <f>IF(H62=""," ",IF(H62&lt;=Info!$F$27,"Pass","Fail"))</f>
        <v xml:space="preserve"> </v>
      </c>
      <c r="J62" s="91" t="str">
        <f>IF(H62=""," ", IF(Info!$F$28="Yes",VLOOKUP(ROUND(H62,0),Sheet1!$B$3:$C$58,2,),VLOOKUP(ROUND(H62,0),Sheet1!$E$3:$F$58,2)))</f>
        <v xml:space="preserve"> </v>
      </c>
      <c r="K62" s="88"/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ht="12.75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ht="12.75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ht="12.75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ht="12.75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ht="12.75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ht="12.75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ht="12.75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 x14ac:dyDescent="0.2"/>
    <row r="73" spans="1:18" ht="12.75" x14ac:dyDescent="0.2"/>
  </sheetData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L60:O60"/>
    <mergeCell ref="L61:O61"/>
    <mergeCell ref="L62:O62"/>
    <mergeCell ref="D63:O63"/>
    <mergeCell ref="D64:H64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48:O48"/>
    <mergeCell ref="L49:O49"/>
    <mergeCell ref="L50:O50"/>
    <mergeCell ref="L51:O51"/>
    <mergeCell ref="L52:O52"/>
    <mergeCell ref="L53:O53"/>
    <mergeCell ref="L42:O42"/>
    <mergeCell ref="L43:O43"/>
    <mergeCell ref="L44:O44"/>
    <mergeCell ref="L45:O45"/>
    <mergeCell ref="L46:O46"/>
    <mergeCell ref="L47:O47"/>
    <mergeCell ref="L36:O36"/>
    <mergeCell ref="L37:O37"/>
    <mergeCell ref="L38:O38"/>
    <mergeCell ref="L39:O39"/>
    <mergeCell ref="L40:O40"/>
    <mergeCell ref="L41:O41"/>
    <mergeCell ref="L29:O29"/>
    <mergeCell ref="L30:O30"/>
    <mergeCell ref="L31:O31"/>
    <mergeCell ref="L32:O33"/>
    <mergeCell ref="L34:O34"/>
    <mergeCell ref="L35:O35"/>
    <mergeCell ref="D24:E24"/>
    <mergeCell ref="L24:O24"/>
    <mergeCell ref="L25:O25"/>
    <mergeCell ref="L26:O26"/>
    <mergeCell ref="L27:O27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C2:P2"/>
    <mergeCell ref="C3:P3"/>
    <mergeCell ref="C4:P4"/>
    <mergeCell ref="C5:P5"/>
    <mergeCell ref="D6:O6"/>
    <mergeCell ref="D7:O7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73"/>
  <sheetViews>
    <sheetView showGridLines="0" topLeftCell="A18" zoomScaleNormal="100" workbookViewId="0">
      <selection activeCell="D28" sqref="D28"/>
    </sheetView>
  </sheetViews>
  <sheetFormatPr defaultColWidth="0" defaultRowHeight="12.4" customHeight="1" zeroHeight="1" x14ac:dyDescent="0.2"/>
  <cols>
    <col min="1" max="3" width="2.42578125" customWidth="1"/>
    <col min="4" max="5" width="10.7109375" customWidth="1"/>
    <col min="6" max="6" width="10.85546875" customWidth="1"/>
    <col min="7" max="9" width="9.7109375" customWidth="1"/>
    <col min="10" max="10" width="16.42578125" customWidth="1"/>
    <col min="11" max="11" width="9.7109375" hidden="1" customWidth="1"/>
    <col min="12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ht="12.7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1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ht="12.75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 t="s">
        <v>63</v>
      </c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 t="s">
        <v>64</v>
      </c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89" t="str">
        <f>IF(H26=""," ",IF(H26&lt;=Info!$F$27,"Pass","Fail"))</f>
        <v xml:space="preserve"> </v>
      </c>
      <c r="J26" s="96" t="str">
        <f>IF(H26=""," ", IF(Info!$F$28="Yes",VLOOKUP(ROUND(H26,0),Sheet1!$B$3:$C$58,2,),VLOOKUP(ROUND(H26,0),Sheet1!$E$3:$F$58,2)))</f>
        <v xml:space="preserve"> </v>
      </c>
      <c r="K26" s="86"/>
      <c r="L26" s="123" t="s">
        <v>19</v>
      </c>
      <c r="M26" s="102"/>
      <c r="N26" s="102"/>
      <c r="O26" s="124"/>
      <c r="P26" s="30"/>
      <c r="Q26" s="44"/>
      <c r="R26" s="31"/>
    </row>
    <row r="27" spans="1:18" ht="12.75" x14ac:dyDescent="0.2">
      <c r="A27" s="29"/>
      <c r="B27" s="15"/>
      <c r="C27" s="47"/>
      <c r="D27" s="67"/>
      <c r="E27" s="68"/>
      <c r="F27" s="69"/>
      <c r="G27" s="70"/>
      <c r="H27" s="70"/>
      <c r="I27" s="90" t="str">
        <f>IF(H27=""," ",IF(H27&lt;=Info!$F$27,"Pass","Fail"))</f>
        <v xml:space="preserve"> </v>
      </c>
      <c r="J27" s="96" t="str">
        <f>IF(H27=""," ", IF(Info!$F$28="Yes",VLOOKUP(ROUND(H27,0),Sheet1!$B$3:$C$58,2,),VLOOKUP(ROUND(H27,0),Sheet1!$E$3:$F$58,2)))</f>
        <v xml:space="preserve"> </v>
      </c>
      <c r="K27" s="87"/>
      <c r="L27" s="123"/>
      <c r="M27" s="102"/>
      <c r="N27" s="102"/>
      <c r="O27" s="124"/>
      <c r="P27" s="30"/>
      <c r="Q27" s="44"/>
      <c r="R27" s="31"/>
    </row>
    <row r="28" spans="1:18" ht="12.75" x14ac:dyDescent="0.2">
      <c r="A28" s="29"/>
      <c r="B28" s="15"/>
      <c r="C28" s="47"/>
      <c r="D28" s="67"/>
      <c r="E28" s="68"/>
      <c r="F28" s="69"/>
      <c r="G28" s="70"/>
      <c r="H28" s="70"/>
      <c r="I28" s="90" t="str">
        <f>IF(H28=""," ",IF(H28&lt;=Info!$F$27,"Pass","Fail"))</f>
        <v xml:space="preserve"> </v>
      </c>
      <c r="J28" s="90" t="str">
        <f>IF(H28=""," ", IF(Info!$F$28="Yes",VLOOKUP(ROUND(H28,0),Sheet1!$B$3:$C$58,2,),VLOOKUP(ROUND(H28,0),Sheet1!$E$3:$F$58,2)))</f>
        <v xml:space="preserve"> </v>
      </c>
      <c r="K28" s="87"/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90" t="str">
        <f>IF(H29=""," ",IF(H29&lt;=Info!$F$27,"Pass","Fail"))</f>
        <v xml:space="preserve"> </v>
      </c>
      <c r="J29" s="90" t="str">
        <f>IF(H29=""," ", IF(Info!$F$28="Yes",VLOOKUP(ROUND(H29,0),Sheet1!$B$3:$C$58,2,),VLOOKUP(ROUND(H29,0),Sheet1!$E$3:$F$58,2)))</f>
        <v xml:space="preserve"> </v>
      </c>
      <c r="K29" s="87"/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90" t="str">
        <f>IF(H30=""," ",IF(H30&lt;=Info!$F$27,"Pass","Fail"))</f>
        <v xml:space="preserve"> </v>
      </c>
      <c r="J30" s="90" t="str">
        <f>IF(H30=""," ", IF(Info!$F$28="Yes",VLOOKUP(ROUND(H30,0),Sheet1!$B$3:$C$58,2,),VLOOKUP(ROUND(H30,0),Sheet1!$E$3:$F$58,2)))</f>
        <v xml:space="preserve"> </v>
      </c>
      <c r="K30" s="87"/>
      <c r="L30" s="125"/>
      <c r="M30" s="126"/>
      <c r="N30" s="126"/>
      <c r="O30" s="127"/>
      <c r="P30" s="30"/>
      <c r="Q30" s="44"/>
      <c r="R30" s="31"/>
    </row>
    <row r="31" spans="1:18" ht="12.75" x14ac:dyDescent="0.2">
      <c r="A31" s="29"/>
      <c r="B31" s="15"/>
      <c r="C31" s="47"/>
      <c r="D31" s="67"/>
      <c r="E31" s="68"/>
      <c r="F31" s="69"/>
      <c r="G31" s="70"/>
      <c r="H31" s="70"/>
      <c r="I31" s="90" t="str">
        <f>IF(H31=""," ",IF(H31&lt;=Info!$F$27,"Pass","Fail"))</f>
        <v xml:space="preserve"> </v>
      </c>
      <c r="J31" s="90" t="str">
        <f>IF(H31=""," ", IF(Info!$F$28="Yes",VLOOKUP(ROUND(H31,0),Sheet1!$B$3:$C$58,2,),VLOOKUP(ROUND(H31,0),Sheet1!$E$3:$F$58,2)))</f>
        <v xml:space="preserve"> </v>
      </c>
      <c r="K31" s="87"/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90" t="str">
        <f>IF(H32=""," ",IF(H32&lt;=Info!$F$27,"Pass","Fail"))</f>
        <v xml:space="preserve"> </v>
      </c>
      <c r="J32" s="90" t="str">
        <f>IF(H32=""," ", IF(Info!$F$28="Yes",VLOOKUP(ROUND(H32,0),Sheet1!$B$3:$C$58,2,),VLOOKUP(ROUND(H32,0),Sheet1!$E$3:$F$58,2)))</f>
        <v xml:space="preserve"> </v>
      </c>
      <c r="K32" s="87"/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90" t="str">
        <f>IF(H33=""," ",IF(H33&lt;=Info!$F$27,"Pass","Fail"))</f>
        <v xml:space="preserve"> </v>
      </c>
      <c r="J33" s="90" t="str">
        <f>IF(H33=""," ", IF(Info!$F$28="Yes",VLOOKUP(ROUND(H33,0),Sheet1!$B$3:$C$58,2,),VLOOKUP(ROUND(H33,0),Sheet1!$E$3:$F$58,2)))</f>
        <v xml:space="preserve"> </v>
      </c>
      <c r="K33" s="87"/>
      <c r="L33" s="135"/>
      <c r="M33" s="136"/>
      <c r="N33" s="136"/>
      <c r="O33" s="137"/>
      <c r="P33" s="35"/>
      <c r="Q33" s="48"/>
      <c r="R33" s="31"/>
    </row>
    <row r="34" spans="1:18" ht="12.75" x14ac:dyDescent="0.2">
      <c r="A34" s="29"/>
      <c r="B34" s="15"/>
      <c r="C34" s="47"/>
      <c r="D34" s="67"/>
      <c r="E34" s="68"/>
      <c r="F34" s="69"/>
      <c r="G34" s="70"/>
      <c r="H34" s="70"/>
      <c r="I34" s="90" t="str">
        <f>IF(H34=""," ",IF(H34&lt;=Info!$F$27,"Pass","Fail"))</f>
        <v xml:space="preserve"> </v>
      </c>
      <c r="J34" s="90" t="str">
        <f>IF(H34=""," ", IF(Info!$F$28="Yes",VLOOKUP(ROUND(H34,0),Sheet1!$B$3:$C$58,2,),VLOOKUP(ROUND(H34,0),Sheet1!$E$3:$F$58,2)))</f>
        <v xml:space="preserve"> </v>
      </c>
      <c r="K34" s="87"/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90" t="str">
        <f>IF(H35=""," ",IF(H35&lt;=Info!$F$27,"Pass","Fail"))</f>
        <v xml:space="preserve"> </v>
      </c>
      <c r="J35" s="90" t="str">
        <f>IF(H35=""," ", IF(Info!$F$28="Yes",VLOOKUP(ROUND(H35,0),Sheet1!$B$3:$C$58,2,),VLOOKUP(ROUND(H35,0),Sheet1!$E$3:$F$58,2)))</f>
        <v xml:space="preserve"> </v>
      </c>
      <c r="K35" s="87"/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90" t="str">
        <f>IF(H36=""," ",IF(H36&lt;=Info!$F$27,"Pass","Fail"))</f>
        <v xml:space="preserve"> </v>
      </c>
      <c r="J36" s="90" t="str">
        <f>IF(H36=""," ", IF(Info!$F$28="Yes",VLOOKUP(ROUND(H36,0),Sheet1!$B$3:$C$58,2,),VLOOKUP(ROUND(H36,0),Sheet1!$E$3:$F$58,2)))</f>
        <v xml:space="preserve"> </v>
      </c>
      <c r="K36" s="87"/>
      <c r="L36" s="123"/>
      <c r="M36" s="102"/>
      <c r="N36" s="102"/>
      <c r="O36" s="124"/>
      <c r="P36" s="30"/>
      <c r="Q36" s="44"/>
      <c r="R36" s="31"/>
    </row>
    <row r="37" spans="1:18" ht="12.75" x14ac:dyDescent="0.2">
      <c r="A37" s="29"/>
      <c r="B37" s="15"/>
      <c r="C37" s="47"/>
      <c r="D37" s="67"/>
      <c r="E37" s="68"/>
      <c r="F37" s="69"/>
      <c r="G37" s="70"/>
      <c r="H37" s="70"/>
      <c r="I37" s="90" t="str">
        <f>IF(H37=""," ",IF(H37&lt;=Info!$F$27,"Pass","Fail"))</f>
        <v xml:space="preserve"> </v>
      </c>
      <c r="J37" s="90" t="str">
        <f>IF(H37=""," ", IF(Info!$F$28="Yes",VLOOKUP(ROUND(H37,0),Sheet1!$B$3:$C$58,2,),VLOOKUP(ROUND(H37,0),Sheet1!$E$3:$F$58,2)))</f>
        <v xml:space="preserve"> </v>
      </c>
      <c r="K37" s="87"/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90" t="str">
        <f>IF(H38=""," ",IF(H38&lt;=Info!$F$27,"Pass","Fail"))</f>
        <v xml:space="preserve"> </v>
      </c>
      <c r="J38" s="90" t="str">
        <f>IF(H38=""," ", IF(Info!$F$28="Yes",VLOOKUP(ROUND(H38,0),Sheet1!$B$3:$C$58,2,),VLOOKUP(ROUND(H38,0),Sheet1!$E$3:$F$58,2)))</f>
        <v xml:space="preserve"> </v>
      </c>
      <c r="K38" s="87"/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90" t="str">
        <f>IF(H39=""," ",IF(H39&lt;=Info!$F$27,"Pass","Fail"))</f>
        <v xml:space="preserve"> </v>
      </c>
      <c r="J39" s="90" t="str">
        <f>IF(H39=""," ", IF(Info!$F$28="Yes",VLOOKUP(ROUND(H39,0),Sheet1!$B$3:$C$58,2,),VLOOKUP(ROUND(H39,0),Sheet1!$E$3:$F$58,2)))</f>
        <v xml:space="preserve"> </v>
      </c>
      <c r="K39" s="87"/>
      <c r="L39" s="128"/>
      <c r="M39" s="129"/>
      <c r="N39" s="129"/>
      <c r="O39" s="130"/>
      <c r="P39" s="55"/>
      <c r="Q39" s="56"/>
      <c r="R39" s="31"/>
    </row>
    <row r="40" spans="1:18" ht="12.75" x14ac:dyDescent="0.2">
      <c r="A40" s="29"/>
      <c r="B40" s="15"/>
      <c r="C40" s="47"/>
      <c r="D40" s="67"/>
      <c r="E40" s="68"/>
      <c r="F40" s="69"/>
      <c r="G40" s="70"/>
      <c r="H40" s="70"/>
      <c r="I40" s="90" t="str">
        <f>IF(H40=""," ",IF(H40&lt;=Info!$F$27,"Pass","Fail"))</f>
        <v xml:space="preserve"> </v>
      </c>
      <c r="J40" s="90" t="str">
        <f>IF(H40=""," ", IF(Info!$F$28="Yes",VLOOKUP(ROUND(H40,0),Sheet1!$B$3:$C$58,2,),VLOOKUP(ROUND(H40,0),Sheet1!$E$3:$F$58,2)))</f>
        <v xml:space="preserve"> </v>
      </c>
      <c r="K40" s="87"/>
      <c r="L40" s="132"/>
      <c r="M40" s="133"/>
      <c r="N40" s="133"/>
      <c r="O40" s="134"/>
      <c r="P40" s="55"/>
      <c r="Q40" s="56"/>
      <c r="R40" s="31"/>
    </row>
    <row r="41" spans="1:18" ht="12.75" x14ac:dyDescent="0.2">
      <c r="A41" s="29"/>
      <c r="B41" s="15"/>
      <c r="C41" s="47"/>
      <c r="D41" s="67"/>
      <c r="E41" s="68"/>
      <c r="F41" s="69"/>
      <c r="G41" s="70"/>
      <c r="H41" s="70"/>
      <c r="I41" s="90" t="str">
        <f>IF(H41=""," ",IF(H41&lt;=Info!$F$27,"Pass","Fail"))</f>
        <v xml:space="preserve"> </v>
      </c>
      <c r="J41" s="90" t="str">
        <f>IF(H41=""," ", IF(Info!$F$28="Yes",VLOOKUP(ROUND(H41,0),Sheet1!$B$3:$C$58,2,),VLOOKUP(ROUND(H41,0),Sheet1!$E$3:$F$58,2)))</f>
        <v xml:space="preserve"> </v>
      </c>
      <c r="K41" s="87"/>
      <c r="L41" s="132"/>
      <c r="M41" s="133"/>
      <c r="N41" s="133"/>
      <c r="O41" s="134"/>
      <c r="P41" s="55"/>
      <c r="Q41" s="56"/>
      <c r="R41" s="31"/>
    </row>
    <row r="42" spans="1:18" ht="12.75" x14ac:dyDescent="0.2">
      <c r="A42" s="29"/>
      <c r="B42" s="15"/>
      <c r="C42" s="47"/>
      <c r="D42" s="67"/>
      <c r="E42" s="68"/>
      <c r="F42" s="69"/>
      <c r="G42" s="70"/>
      <c r="H42" s="70"/>
      <c r="I42" s="90" t="str">
        <f>IF(H42=""," ",IF(H42&lt;=Info!$F$27,"Pass","Fail"))</f>
        <v xml:space="preserve"> </v>
      </c>
      <c r="J42" s="90" t="str">
        <f>IF(H42=""," ", IF(Info!$F$28="Yes",VLOOKUP(ROUND(H42,0),Sheet1!$B$3:$C$58,2,),VLOOKUP(ROUND(H42,0),Sheet1!$E$3:$F$58,2)))</f>
        <v xml:space="preserve"> </v>
      </c>
      <c r="K42" s="87"/>
      <c r="L42" s="132"/>
      <c r="M42" s="133"/>
      <c r="N42" s="133"/>
      <c r="O42" s="134"/>
      <c r="P42" s="55"/>
      <c r="Q42" s="56"/>
      <c r="R42" s="31"/>
    </row>
    <row r="43" spans="1:18" ht="12.75" x14ac:dyDescent="0.2">
      <c r="A43" s="29"/>
      <c r="B43" s="15"/>
      <c r="C43" s="47"/>
      <c r="D43" s="67"/>
      <c r="E43" s="68"/>
      <c r="F43" s="69"/>
      <c r="G43" s="70"/>
      <c r="H43" s="70"/>
      <c r="I43" s="90" t="str">
        <f>IF(H43=""," ",IF(H43&lt;=Info!$F$27,"Pass","Fail"))</f>
        <v xml:space="preserve"> </v>
      </c>
      <c r="J43" s="90" t="str">
        <f>IF(H43=""," ", IF(Info!$F$28="Yes",VLOOKUP(ROUND(H43,0),Sheet1!$B$3:$C$58,2,),VLOOKUP(ROUND(H43,0),Sheet1!$E$3:$F$58,2)))</f>
        <v xml:space="preserve"> </v>
      </c>
      <c r="K43" s="87"/>
      <c r="L43" s="132"/>
      <c r="M43" s="133"/>
      <c r="N43" s="133"/>
      <c r="O43" s="134"/>
      <c r="P43" s="55"/>
      <c r="Q43" s="56"/>
      <c r="R43" s="31"/>
    </row>
    <row r="44" spans="1:18" ht="12.75" x14ac:dyDescent="0.2">
      <c r="A44" s="29"/>
      <c r="B44" s="15"/>
      <c r="C44" s="47"/>
      <c r="D44" s="67"/>
      <c r="E44" s="68"/>
      <c r="F44" s="69"/>
      <c r="G44" s="70"/>
      <c r="H44" s="70"/>
      <c r="I44" s="90" t="str">
        <f>IF(H44=""," ",IF(H44&lt;=Info!$F$27,"Pass","Fail"))</f>
        <v xml:space="preserve"> </v>
      </c>
      <c r="J44" s="90" t="str">
        <f>IF(H44=""," ", IF(Info!$F$28="Yes",VLOOKUP(ROUND(H44,0),Sheet1!$B$3:$C$58,2,),VLOOKUP(ROUND(H44,0),Sheet1!$E$3:$F$58,2)))</f>
        <v xml:space="preserve"> </v>
      </c>
      <c r="K44" s="87"/>
      <c r="L44" s="132"/>
      <c r="M44" s="133"/>
      <c r="N44" s="133"/>
      <c r="O44" s="134"/>
      <c r="P44" s="55"/>
      <c r="Q44" s="56"/>
      <c r="R44" s="31"/>
    </row>
    <row r="45" spans="1:18" ht="12.75" x14ac:dyDescent="0.2">
      <c r="A45" s="29"/>
      <c r="B45" s="15"/>
      <c r="C45" s="47"/>
      <c r="D45" s="67"/>
      <c r="E45" s="68"/>
      <c r="F45" s="69"/>
      <c r="G45" s="70"/>
      <c r="H45" s="70"/>
      <c r="I45" s="90" t="str">
        <f>IF(H45=""," ",IF(H45&lt;=Info!$F$27,"Pass","Fail"))</f>
        <v xml:space="preserve"> </v>
      </c>
      <c r="J45" s="90" t="str">
        <f>IF(H45=""," ", IF(Info!$F$28="Yes",VLOOKUP(ROUND(H45,0),Sheet1!$B$3:$C$58,2,),VLOOKUP(ROUND(H45,0),Sheet1!$E$3:$F$58,2)))</f>
        <v xml:space="preserve"> </v>
      </c>
      <c r="K45" s="87"/>
      <c r="L45" s="132"/>
      <c r="M45" s="133"/>
      <c r="N45" s="133"/>
      <c r="O45" s="134"/>
      <c r="P45" s="55"/>
      <c r="Q45" s="56"/>
      <c r="R45" s="31"/>
    </row>
    <row r="46" spans="1:18" ht="12.75" x14ac:dyDescent="0.2">
      <c r="A46" s="29"/>
      <c r="B46" s="15"/>
      <c r="C46" s="47"/>
      <c r="D46" s="67"/>
      <c r="E46" s="68"/>
      <c r="F46" s="69"/>
      <c r="G46" s="70"/>
      <c r="H46" s="70"/>
      <c r="I46" s="90" t="str">
        <f>IF(H46=""," ",IF(H46&lt;=Info!$F$27,"Pass","Fail"))</f>
        <v xml:space="preserve"> </v>
      </c>
      <c r="J46" s="90" t="str">
        <f>IF(H46=""," ", IF(Info!$F$28="Yes",VLOOKUP(ROUND(H46,0),Sheet1!$B$3:$C$58,2,),VLOOKUP(ROUND(H46,0),Sheet1!$E$3:$F$58,2)))</f>
        <v xml:space="preserve"> </v>
      </c>
      <c r="K46" s="87"/>
      <c r="L46" s="132"/>
      <c r="M46" s="133"/>
      <c r="N46" s="133"/>
      <c r="O46" s="134"/>
      <c r="P46" s="55"/>
      <c r="Q46" s="56"/>
      <c r="R46" s="31"/>
    </row>
    <row r="47" spans="1:18" ht="12.75" x14ac:dyDescent="0.2">
      <c r="A47" s="29"/>
      <c r="B47" s="15"/>
      <c r="C47" s="47"/>
      <c r="D47" s="67"/>
      <c r="E47" s="68"/>
      <c r="F47" s="69"/>
      <c r="G47" s="70"/>
      <c r="H47" s="70"/>
      <c r="I47" s="90" t="str">
        <f>IF(H47=""," ",IF(H47&lt;=Info!$F$27,"Pass","Fail"))</f>
        <v xml:space="preserve"> </v>
      </c>
      <c r="J47" s="90" t="str">
        <f>IF(H47=""," ", IF(Info!$F$28="Yes",VLOOKUP(ROUND(H47,0),Sheet1!$B$3:$C$58,2,),VLOOKUP(ROUND(H47,0),Sheet1!$E$3:$F$58,2)))</f>
        <v xml:space="preserve"> </v>
      </c>
      <c r="K47" s="87"/>
      <c r="L47" s="132"/>
      <c r="M47" s="133"/>
      <c r="N47" s="133"/>
      <c r="O47" s="134"/>
      <c r="P47" s="55"/>
      <c r="Q47" s="56"/>
      <c r="R47" s="31"/>
    </row>
    <row r="48" spans="1:18" ht="12.75" x14ac:dyDescent="0.2">
      <c r="A48" s="29"/>
      <c r="B48" s="15"/>
      <c r="C48" s="47"/>
      <c r="D48" s="67"/>
      <c r="E48" s="68"/>
      <c r="F48" s="69"/>
      <c r="G48" s="70"/>
      <c r="H48" s="70"/>
      <c r="I48" s="90" t="str">
        <f>IF(H48=""," ",IF(H48&lt;=Info!$F$27,"Pass","Fail"))</f>
        <v xml:space="preserve"> </v>
      </c>
      <c r="J48" s="90" t="str">
        <f>IF(H48=""," ", IF(Info!$F$28="Yes",VLOOKUP(ROUND(H48,0),Sheet1!$B$3:$C$58,2,),VLOOKUP(ROUND(H48,0),Sheet1!$E$3:$F$58,2)))</f>
        <v xml:space="preserve"> </v>
      </c>
      <c r="K48" s="87"/>
      <c r="L48" s="132"/>
      <c r="M48" s="133"/>
      <c r="N48" s="133"/>
      <c r="O48" s="134"/>
      <c r="P48" s="55"/>
      <c r="Q48" s="56"/>
      <c r="R48" s="31"/>
    </row>
    <row r="49" spans="1:18" ht="12.75" x14ac:dyDescent="0.2">
      <c r="A49" s="29"/>
      <c r="B49" s="15"/>
      <c r="C49" s="47"/>
      <c r="D49" s="67"/>
      <c r="E49" s="68"/>
      <c r="F49" s="69"/>
      <c r="G49" s="70"/>
      <c r="H49" s="70"/>
      <c r="I49" s="90" t="str">
        <f>IF(H49=""," ",IF(H49&lt;=Info!$F$27,"Pass","Fail"))</f>
        <v xml:space="preserve"> </v>
      </c>
      <c r="J49" s="90" t="str">
        <f>IF(H49=""," ", IF(Info!$F$28="Yes",VLOOKUP(ROUND(H49,0),Sheet1!$B$3:$C$58,2,),VLOOKUP(ROUND(H49,0),Sheet1!$E$3:$F$58,2)))</f>
        <v xml:space="preserve"> </v>
      </c>
      <c r="K49" s="87"/>
      <c r="L49" s="132"/>
      <c r="M49" s="133"/>
      <c r="N49" s="133"/>
      <c r="O49" s="134"/>
      <c r="P49" s="55"/>
      <c r="Q49" s="56"/>
      <c r="R49" s="31"/>
    </row>
    <row r="50" spans="1:18" ht="12.75" x14ac:dyDescent="0.2">
      <c r="A50" s="29"/>
      <c r="B50" s="15"/>
      <c r="C50" s="47"/>
      <c r="D50" s="67"/>
      <c r="E50" s="68"/>
      <c r="F50" s="69"/>
      <c r="G50" s="70"/>
      <c r="H50" s="70"/>
      <c r="I50" s="90" t="str">
        <f>IF(H50=""," ",IF(H50&lt;=Info!$F$27,"Pass","Fail"))</f>
        <v xml:space="preserve"> </v>
      </c>
      <c r="J50" s="90" t="str">
        <f>IF(H50=""," ", IF(Info!$F$28="Yes",VLOOKUP(ROUND(H50,0),Sheet1!$B$3:$C$58,2,),VLOOKUP(ROUND(H50,0),Sheet1!$E$3:$F$58,2)))</f>
        <v xml:space="preserve"> </v>
      </c>
      <c r="K50" s="87"/>
      <c r="L50" s="132"/>
      <c r="M50" s="133"/>
      <c r="N50" s="133"/>
      <c r="O50" s="134"/>
      <c r="P50" s="55"/>
      <c r="Q50" s="56"/>
      <c r="R50" s="31"/>
    </row>
    <row r="51" spans="1:18" ht="12.75" x14ac:dyDescent="0.2">
      <c r="A51" s="29"/>
      <c r="B51" s="15"/>
      <c r="C51" s="47"/>
      <c r="D51" s="67"/>
      <c r="E51" s="68"/>
      <c r="F51" s="69"/>
      <c r="G51" s="70"/>
      <c r="H51" s="70"/>
      <c r="I51" s="90" t="str">
        <f>IF(H51=""," ",IF(H51&lt;=Info!$F$27,"Pass","Fail"))</f>
        <v xml:space="preserve"> </v>
      </c>
      <c r="J51" s="90" t="str">
        <f>IF(H51=""," ", IF(Info!$F$28="Yes",VLOOKUP(ROUND(H51,0),Sheet1!$B$3:$C$58,2,),VLOOKUP(ROUND(H51,0),Sheet1!$E$3:$F$58,2)))</f>
        <v xml:space="preserve"> </v>
      </c>
      <c r="K51" s="87"/>
      <c r="L51" s="132"/>
      <c r="M51" s="133"/>
      <c r="N51" s="133"/>
      <c r="O51" s="134"/>
      <c r="P51" s="55"/>
      <c r="Q51" s="56"/>
      <c r="R51" s="31"/>
    </row>
    <row r="52" spans="1:18" ht="12.75" x14ac:dyDescent="0.2">
      <c r="A52" s="29"/>
      <c r="B52" s="15"/>
      <c r="C52" s="47"/>
      <c r="D52" s="67"/>
      <c r="E52" s="68"/>
      <c r="F52" s="69"/>
      <c r="G52" s="70"/>
      <c r="H52" s="70"/>
      <c r="I52" s="90" t="str">
        <f>IF(H52=""," ",IF(H52&lt;=Info!$F$27,"Pass","Fail"))</f>
        <v xml:space="preserve"> </v>
      </c>
      <c r="J52" s="90" t="str">
        <f>IF(H52=""," ", IF(Info!$F$28="Yes",VLOOKUP(ROUND(H52,0),Sheet1!$B$3:$C$58,2,),VLOOKUP(ROUND(H52,0),Sheet1!$E$3:$F$58,2)))</f>
        <v xml:space="preserve"> </v>
      </c>
      <c r="K52" s="87"/>
      <c r="L52" s="132"/>
      <c r="M52" s="133"/>
      <c r="N52" s="133"/>
      <c r="O52" s="134"/>
      <c r="P52" s="55"/>
      <c r="Q52" s="56"/>
      <c r="R52" s="31"/>
    </row>
    <row r="53" spans="1:18" ht="12.75" x14ac:dyDescent="0.2">
      <c r="A53" s="29"/>
      <c r="B53" s="15"/>
      <c r="C53" s="47"/>
      <c r="D53" s="67"/>
      <c r="E53" s="68"/>
      <c r="F53" s="69"/>
      <c r="G53" s="70"/>
      <c r="H53" s="70"/>
      <c r="I53" s="90" t="str">
        <f>IF(H53=""," ",IF(H53&lt;=Info!$F$27,"Pass","Fail"))</f>
        <v xml:space="preserve"> </v>
      </c>
      <c r="J53" s="90" t="str">
        <f>IF(H53=""," ", IF(Info!$F$28="Yes",VLOOKUP(ROUND(H53,0),Sheet1!$B$3:$C$58,2,),VLOOKUP(ROUND(H53,0),Sheet1!$E$3:$F$58,2)))</f>
        <v xml:space="preserve"> </v>
      </c>
      <c r="K53" s="87"/>
      <c r="L53" s="132"/>
      <c r="M53" s="133"/>
      <c r="N53" s="133"/>
      <c r="O53" s="134"/>
      <c r="P53" s="55"/>
      <c r="Q53" s="56"/>
      <c r="R53" s="31"/>
    </row>
    <row r="54" spans="1:18" ht="12.75" x14ac:dyDescent="0.2">
      <c r="A54" s="29"/>
      <c r="B54" s="15"/>
      <c r="C54" s="47"/>
      <c r="D54" s="67"/>
      <c r="E54" s="68"/>
      <c r="F54" s="69"/>
      <c r="G54" s="70"/>
      <c r="H54" s="70"/>
      <c r="I54" s="90" t="str">
        <f>IF(H54=""," ",IF(H54&lt;=Info!$F$27,"Pass","Fail"))</f>
        <v xml:space="preserve"> </v>
      </c>
      <c r="J54" s="90" t="str">
        <f>IF(H54=""," ", IF(Info!$F$28="Yes",VLOOKUP(ROUND(H54,0),Sheet1!$B$3:$C$58,2,),VLOOKUP(ROUND(H54,0),Sheet1!$E$3:$F$58,2)))</f>
        <v xml:space="preserve"> </v>
      </c>
      <c r="K54" s="87"/>
      <c r="L54" s="132"/>
      <c r="M54" s="133"/>
      <c r="N54" s="133"/>
      <c r="O54" s="134"/>
      <c r="P54" s="55"/>
      <c r="Q54" s="56"/>
      <c r="R54" s="31"/>
    </row>
    <row r="55" spans="1:18" ht="12.75" x14ac:dyDescent="0.2">
      <c r="A55" s="29"/>
      <c r="B55" s="15"/>
      <c r="C55" s="47"/>
      <c r="D55" s="67"/>
      <c r="E55" s="68"/>
      <c r="F55" s="69"/>
      <c r="G55" s="70"/>
      <c r="H55" s="70"/>
      <c r="I55" s="90" t="str">
        <f>IF(H55=""," ",IF(H55&lt;=Info!$F$27,"Pass","Fail"))</f>
        <v xml:space="preserve"> </v>
      </c>
      <c r="J55" s="90" t="str">
        <f>IF(H55=""," ", IF(Info!$F$28="Yes",VLOOKUP(ROUND(H55,0),Sheet1!$B$3:$C$58,2,),VLOOKUP(ROUND(H55,0),Sheet1!$E$3:$F$58,2)))</f>
        <v xml:space="preserve"> </v>
      </c>
      <c r="K55" s="87"/>
      <c r="L55" s="132"/>
      <c r="M55" s="133"/>
      <c r="N55" s="133"/>
      <c r="O55" s="134"/>
      <c r="P55" s="55"/>
      <c r="Q55" s="56"/>
      <c r="R55" s="31"/>
    </row>
    <row r="56" spans="1:18" ht="12.75" x14ac:dyDescent="0.2">
      <c r="A56" s="29"/>
      <c r="B56" s="15"/>
      <c r="C56" s="47"/>
      <c r="D56" s="67"/>
      <c r="E56" s="68"/>
      <c r="F56" s="69"/>
      <c r="G56" s="70"/>
      <c r="H56" s="70"/>
      <c r="I56" s="90" t="str">
        <f>IF(H56=""," ",IF(H56&lt;=Info!$F$27,"Pass","Fail"))</f>
        <v xml:space="preserve"> </v>
      </c>
      <c r="J56" s="90" t="str">
        <f>IF(H56=""," ", IF(Info!$F$28="Yes",VLOOKUP(ROUND(H56,0),Sheet1!$B$3:$C$58,2,),VLOOKUP(ROUND(H56,0),Sheet1!$E$3:$F$58,2)))</f>
        <v xml:space="preserve"> </v>
      </c>
      <c r="K56" s="87"/>
      <c r="L56" s="132"/>
      <c r="M56" s="133"/>
      <c r="N56" s="133"/>
      <c r="O56" s="134"/>
      <c r="P56" s="55"/>
      <c r="Q56" s="56"/>
      <c r="R56" s="31"/>
    </row>
    <row r="57" spans="1:18" ht="12.75" x14ac:dyDescent="0.2">
      <c r="A57" s="29"/>
      <c r="B57" s="15"/>
      <c r="C57" s="47"/>
      <c r="D57" s="67"/>
      <c r="E57" s="68"/>
      <c r="F57" s="69"/>
      <c r="G57" s="70"/>
      <c r="H57" s="70"/>
      <c r="I57" s="90" t="str">
        <f>IF(H57=""," ",IF(H57&lt;=Info!$F$27,"Pass","Fail"))</f>
        <v xml:space="preserve"> </v>
      </c>
      <c r="J57" s="90" t="str">
        <f>IF(H57=""," ", IF(Info!$F$28="Yes",VLOOKUP(ROUND(H57,0),Sheet1!$B$3:$C$58,2,),VLOOKUP(ROUND(H57,0),Sheet1!$E$3:$F$58,2)))</f>
        <v xml:space="preserve"> </v>
      </c>
      <c r="K57" s="87"/>
      <c r="L57" s="132"/>
      <c r="M57" s="133"/>
      <c r="N57" s="133"/>
      <c r="O57" s="134"/>
      <c r="P57" s="55"/>
      <c r="Q57" s="56"/>
      <c r="R57" s="31"/>
    </row>
    <row r="58" spans="1:18" ht="12.75" x14ac:dyDescent="0.2">
      <c r="A58" s="29"/>
      <c r="B58" s="15"/>
      <c r="C58" s="47"/>
      <c r="D58" s="67"/>
      <c r="E58" s="68"/>
      <c r="F58" s="69"/>
      <c r="G58" s="70"/>
      <c r="H58" s="70"/>
      <c r="I58" s="90" t="str">
        <f>IF(H58=""," ",IF(H58&lt;=Info!$F$27,"Pass","Fail"))</f>
        <v xml:space="preserve"> </v>
      </c>
      <c r="J58" s="90" t="str">
        <f>IF(H58=""," ", IF(Info!$F$28="Yes",VLOOKUP(ROUND(H58,0),Sheet1!$B$3:$C$58,2,),VLOOKUP(ROUND(H58,0),Sheet1!$E$3:$F$58,2)))</f>
        <v xml:space="preserve"> </v>
      </c>
      <c r="K58" s="87"/>
      <c r="L58" s="132"/>
      <c r="M58" s="133"/>
      <c r="N58" s="133"/>
      <c r="O58" s="134"/>
      <c r="P58" s="55"/>
      <c r="Q58" s="56"/>
      <c r="R58" s="31"/>
    </row>
    <row r="59" spans="1:18" ht="12.75" x14ac:dyDescent="0.2">
      <c r="A59" s="29"/>
      <c r="B59" s="15"/>
      <c r="C59" s="47"/>
      <c r="D59" s="67"/>
      <c r="E59" s="68"/>
      <c r="F59" s="69"/>
      <c r="G59" s="70"/>
      <c r="H59" s="70"/>
      <c r="I59" s="90" t="str">
        <f>IF(H59=""," ",IF(H59&lt;=Info!$F$27,"Pass","Fail"))</f>
        <v xml:space="preserve"> </v>
      </c>
      <c r="J59" s="90" t="str">
        <f>IF(H59=""," ", IF(Info!$F$28="Yes",VLOOKUP(ROUND(H59,0),Sheet1!$B$3:$C$58,2,),VLOOKUP(ROUND(H59,0),Sheet1!$E$3:$F$58,2)))</f>
        <v xml:space="preserve"> </v>
      </c>
      <c r="K59" s="87"/>
      <c r="L59" s="132"/>
      <c r="M59" s="133"/>
      <c r="N59" s="133"/>
      <c r="O59" s="134"/>
      <c r="P59" s="55"/>
      <c r="Q59" s="56"/>
      <c r="R59" s="31"/>
    </row>
    <row r="60" spans="1:18" ht="12.75" x14ac:dyDescent="0.2">
      <c r="A60" s="29"/>
      <c r="B60" s="15"/>
      <c r="C60" s="47"/>
      <c r="D60" s="67"/>
      <c r="E60" s="68"/>
      <c r="F60" s="69"/>
      <c r="G60" s="70"/>
      <c r="H60" s="70"/>
      <c r="I60" s="90" t="str">
        <f>IF(H60=""," ",IF(H60&lt;=Info!$F$27,"Pass","Fail"))</f>
        <v xml:space="preserve"> </v>
      </c>
      <c r="J60" s="90" t="str">
        <f>IF(H60=""," ", IF(Info!$F$28="Yes",VLOOKUP(ROUND(H60,0),Sheet1!$B$3:$C$58,2,),VLOOKUP(ROUND(H60,0),Sheet1!$E$3:$F$58,2)))</f>
        <v xml:space="preserve"> </v>
      </c>
      <c r="K60" s="87"/>
      <c r="L60" s="132"/>
      <c r="M60" s="133"/>
      <c r="N60" s="133"/>
      <c r="O60" s="134"/>
      <c r="P60" s="55"/>
      <c r="Q60" s="56"/>
      <c r="R60" s="31"/>
    </row>
    <row r="61" spans="1:18" ht="12.75" x14ac:dyDescent="0.2">
      <c r="A61" s="29"/>
      <c r="B61" s="15"/>
      <c r="C61" s="47"/>
      <c r="D61" s="67"/>
      <c r="E61" s="68"/>
      <c r="F61" s="69"/>
      <c r="G61" s="70"/>
      <c r="H61" s="70"/>
      <c r="I61" s="90" t="str">
        <f>IF(H61=""," ",IF(H61&lt;=Info!$F$27,"Pass","Fail"))</f>
        <v xml:space="preserve"> </v>
      </c>
      <c r="J61" s="90" t="str">
        <f>IF(H61=""," ", IF(Info!$F$28="Yes",VLOOKUP(ROUND(H61,0),Sheet1!$B$3:$C$58,2,),VLOOKUP(ROUND(H61,0),Sheet1!$E$3:$F$58,2)))</f>
        <v xml:space="preserve"> </v>
      </c>
      <c r="K61" s="87"/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91" t="str">
        <f>IF(H62=""," ",IF(H62&lt;=Info!$F$27,"Pass","Fail"))</f>
        <v xml:space="preserve"> </v>
      </c>
      <c r="J62" s="91" t="str">
        <f>IF(H62=""," ", IF(Info!$F$28="Yes",VLOOKUP(ROUND(H62,0),Sheet1!$B$3:$C$58,2,),VLOOKUP(ROUND(H62,0),Sheet1!$E$3:$F$58,2)))</f>
        <v xml:space="preserve"> </v>
      </c>
      <c r="K62" s="88"/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ht="12.75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ht="12.75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ht="12.75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ht="12.75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ht="12.75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ht="12.75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ht="12.75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 x14ac:dyDescent="0.2"/>
    <row r="73" spans="1:18" ht="12.75" x14ac:dyDescent="0.2"/>
  </sheetData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L60:O60"/>
    <mergeCell ref="L61:O61"/>
    <mergeCell ref="L62:O62"/>
    <mergeCell ref="D63:O63"/>
    <mergeCell ref="D64:H64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48:O48"/>
    <mergeCell ref="L49:O49"/>
    <mergeCell ref="L50:O50"/>
    <mergeCell ref="L51:O51"/>
    <mergeCell ref="L52:O52"/>
    <mergeCell ref="L53:O53"/>
    <mergeCell ref="L42:O42"/>
    <mergeCell ref="L43:O43"/>
    <mergeCell ref="L44:O44"/>
    <mergeCell ref="L45:O45"/>
    <mergeCell ref="L46:O46"/>
    <mergeCell ref="L47:O47"/>
    <mergeCell ref="L36:O36"/>
    <mergeCell ref="L37:O37"/>
    <mergeCell ref="L38:O38"/>
    <mergeCell ref="L39:O39"/>
    <mergeCell ref="L40:O40"/>
    <mergeCell ref="L41:O41"/>
    <mergeCell ref="L29:O29"/>
    <mergeCell ref="L30:O30"/>
    <mergeCell ref="L31:O31"/>
    <mergeCell ref="L32:O33"/>
    <mergeCell ref="L34:O34"/>
    <mergeCell ref="L35:O35"/>
    <mergeCell ref="D24:E24"/>
    <mergeCell ref="L24:O24"/>
    <mergeCell ref="L25:O25"/>
    <mergeCell ref="L26:O26"/>
    <mergeCell ref="L27:O27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C2:P2"/>
    <mergeCell ref="C3:P3"/>
    <mergeCell ref="C4:P4"/>
    <mergeCell ref="C5:P5"/>
    <mergeCell ref="D6:O6"/>
    <mergeCell ref="D7:O7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2"/>
  <sheetViews>
    <sheetView workbookViewId="0">
      <selection activeCell="O149" sqref="O149"/>
    </sheetView>
  </sheetViews>
  <sheetFormatPr defaultRowHeight="12.75" x14ac:dyDescent="0.2"/>
  <cols>
    <col min="3" max="3" width="10.140625" bestFit="1" customWidth="1"/>
    <col min="4" max="4" width="15.28515625" bestFit="1" customWidth="1"/>
  </cols>
  <sheetData>
    <row r="2" ht="25.5" customHeight="1" x14ac:dyDescent="0.2"/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shapeId="8193" r:id="rId4">
          <objectPr defaultSize="0" r:id="rId5">
            <anchor moveWithCells="1">
              <from>
                <xdr:col>3</xdr:col>
                <xdr:colOff>47625</xdr:colOff>
                <xdr:row>47</xdr:row>
                <xdr:rowOff>9525</xdr:rowOff>
              </from>
              <to>
                <xdr:col>11</xdr:col>
                <xdr:colOff>552450</xdr:colOff>
                <xdr:row>93</xdr:row>
                <xdr:rowOff>104775</xdr:rowOff>
              </to>
            </anchor>
          </objectPr>
        </oleObject>
      </mc:Choice>
      <mc:Fallback>
        <oleObject progId="Acrobat Document" shapeId="8193" r:id="rId4"/>
      </mc:Fallback>
    </mc:AlternateContent>
    <mc:AlternateContent xmlns:mc="http://schemas.openxmlformats.org/markup-compatibility/2006">
      <mc:Choice Requires="x14">
        <oleObject progId="Acrobat Document" shapeId="8196" r:id="rId6">
          <objectPr defaultSize="0" r:id="rId7">
            <anchor moveWithCells="1">
              <from>
                <xdr:col>3</xdr:col>
                <xdr:colOff>38100</xdr:colOff>
                <xdr:row>94</xdr:row>
                <xdr:rowOff>114300</xdr:rowOff>
              </from>
              <to>
                <xdr:col>11</xdr:col>
                <xdr:colOff>542925</xdr:colOff>
                <xdr:row>141</xdr:row>
                <xdr:rowOff>47625</xdr:rowOff>
              </to>
            </anchor>
          </objectPr>
        </oleObject>
      </mc:Choice>
      <mc:Fallback>
        <oleObject progId="Acrobat Document" shapeId="8196" r:id="rId6"/>
      </mc:Fallback>
    </mc:AlternateContent>
    <mc:AlternateContent xmlns:mc="http://schemas.openxmlformats.org/markup-compatibility/2006">
      <mc:Choice Requires="x14">
        <oleObject progId="Acrobat Document" shapeId="8197" r:id="rId8">
          <objectPr defaultSize="0" r:id="rId9">
            <anchor moveWithCells="1">
              <from>
                <xdr:col>3</xdr:col>
                <xdr:colOff>38100</xdr:colOff>
                <xdr:row>142</xdr:row>
                <xdr:rowOff>76200</xdr:rowOff>
              </from>
              <to>
                <xdr:col>11</xdr:col>
                <xdr:colOff>542925</xdr:colOff>
                <xdr:row>189</xdr:row>
                <xdr:rowOff>9525</xdr:rowOff>
              </to>
            </anchor>
          </objectPr>
        </oleObject>
      </mc:Choice>
      <mc:Fallback>
        <oleObject progId="Acrobat Document" shapeId="8197" r:id="rId8"/>
      </mc:Fallback>
    </mc:AlternateContent>
    <mc:AlternateContent xmlns:mc="http://schemas.openxmlformats.org/markup-compatibility/2006">
      <mc:Choice Requires="x14">
        <oleObject progId="Acrobat Document" shapeId="8198" r:id="rId10">
          <objectPr defaultSize="0" r:id="rId11">
            <anchor moveWithCells="1">
              <from>
                <xdr:col>3</xdr:col>
                <xdr:colOff>85725</xdr:colOff>
                <xdr:row>0</xdr:row>
                <xdr:rowOff>0</xdr:rowOff>
              </from>
              <to>
                <xdr:col>12</xdr:col>
                <xdr:colOff>19050</xdr:colOff>
                <xdr:row>45</xdr:row>
                <xdr:rowOff>104775</xdr:rowOff>
              </to>
            </anchor>
          </objectPr>
        </oleObject>
      </mc:Choice>
      <mc:Fallback>
        <oleObject progId="Acrobat Document" shapeId="8198" r:id="rId10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F58"/>
  <sheetViews>
    <sheetView topLeftCell="A44" workbookViewId="0">
      <selection activeCell="F16" sqref="F16:F58"/>
    </sheetView>
  </sheetViews>
  <sheetFormatPr defaultRowHeight="12.75" x14ac:dyDescent="0.2"/>
  <sheetData>
    <row r="3" spans="2:6" x14ac:dyDescent="0.2">
      <c r="B3">
        <v>0</v>
      </c>
      <c r="C3">
        <v>105</v>
      </c>
      <c r="E3">
        <v>0</v>
      </c>
      <c r="F3">
        <v>105</v>
      </c>
    </row>
    <row r="4" spans="2:6" x14ac:dyDescent="0.2">
      <c r="B4">
        <v>1</v>
      </c>
      <c r="C4">
        <v>105</v>
      </c>
      <c r="E4">
        <v>1</v>
      </c>
      <c r="F4">
        <v>105</v>
      </c>
    </row>
    <row r="5" spans="2:6" x14ac:dyDescent="0.2">
      <c r="B5">
        <v>2</v>
      </c>
      <c r="C5">
        <v>105</v>
      </c>
      <c r="E5">
        <v>2</v>
      </c>
      <c r="F5">
        <v>105</v>
      </c>
    </row>
    <row r="6" spans="2:6" x14ac:dyDescent="0.2">
      <c r="B6">
        <v>3</v>
      </c>
      <c r="C6">
        <v>105</v>
      </c>
      <c r="E6">
        <v>3</v>
      </c>
      <c r="F6">
        <v>105</v>
      </c>
    </row>
    <row r="7" spans="2:6" x14ac:dyDescent="0.2">
      <c r="B7">
        <v>4</v>
      </c>
      <c r="C7">
        <v>105</v>
      </c>
      <c r="E7">
        <v>4</v>
      </c>
      <c r="F7">
        <v>105</v>
      </c>
    </row>
    <row r="8" spans="2:6" x14ac:dyDescent="0.2">
      <c r="B8">
        <v>5</v>
      </c>
      <c r="C8">
        <v>105</v>
      </c>
      <c r="E8">
        <v>5</v>
      </c>
      <c r="F8">
        <v>100</v>
      </c>
    </row>
    <row r="9" spans="2:6" x14ac:dyDescent="0.2">
      <c r="B9">
        <v>6</v>
      </c>
      <c r="C9">
        <v>105</v>
      </c>
      <c r="E9">
        <v>6</v>
      </c>
      <c r="F9">
        <v>100</v>
      </c>
    </row>
    <row r="10" spans="2:6" x14ac:dyDescent="0.2">
      <c r="B10">
        <v>7</v>
      </c>
      <c r="C10">
        <v>105</v>
      </c>
      <c r="E10">
        <v>7</v>
      </c>
      <c r="F10">
        <v>100</v>
      </c>
    </row>
    <row r="11" spans="2:6" x14ac:dyDescent="0.2">
      <c r="B11">
        <v>8</v>
      </c>
      <c r="C11">
        <v>105</v>
      </c>
      <c r="E11">
        <v>8</v>
      </c>
      <c r="F11">
        <v>100</v>
      </c>
    </row>
    <row r="12" spans="2:6" x14ac:dyDescent="0.2">
      <c r="B12">
        <v>9</v>
      </c>
      <c r="C12">
        <v>105</v>
      </c>
      <c r="E12">
        <v>9</v>
      </c>
      <c r="F12">
        <v>100</v>
      </c>
    </row>
    <row r="13" spans="2:6" x14ac:dyDescent="0.2">
      <c r="B13">
        <v>10</v>
      </c>
      <c r="C13">
        <v>100</v>
      </c>
      <c r="E13">
        <v>10</v>
      </c>
      <c r="F13">
        <v>98</v>
      </c>
    </row>
    <row r="14" spans="2:6" x14ac:dyDescent="0.2">
      <c r="B14">
        <v>11</v>
      </c>
      <c r="C14">
        <v>100</v>
      </c>
      <c r="E14">
        <v>11</v>
      </c>
      <c r="F14">
        <v>98</v>
      </c>
    </row>
    <row r="15" spans="2:6" x14ac:dyDescent="0.2">
      <c r="B15">
        <v>12</v>
      </c>
      <c r="C15">
        <v>100</v>
      </c>
      <c r="E15">
        <v>12</v>
      </c>
      <c r="F15">
        <v>98</v>
      </c>
    </row>
    <row r="16" spans="2:6" x14ac:dyDescent="0.2">
      <c r="B16">
        <v>13</v>
      </c>
      <c r="C16">
        <v>100</v>
      </c>
      <c r="E16">
        <v>13</v>
      </c>
      <c r="F16">
        <v>93</v>
      </c>
    </row>
    <row r="17" spans="2:6" x14ac:dyDescent="0.2">
      <c r="B17">
        <v>14</v>
      </c>
      <c r="C17">
        <v>100</v>
      </c>
      <c r="E17">
        <v>14</v>
      </c>
      <c r="F17">
        <v>93</v>
      </c>
    </row>
    <row r="18" spans="2:6" x14ac:dyDescent="0.2">
      <c r="B18">
        <v>15</v>
      </c>
      <c r="C18">
        <v>100</v>
      </c>
      <c r="E18">
        <v>15</v>
      </c>
      <c r="F18">
        <v>93</v>
      </c>
    </row>
    <row r="19" spans="2:6" x14ac:dyDescent="0.2">
      <c r="B19">
        <v>16</v>
      </c>
      <c r="C19">
        <v>100</v>
      </c>
      <c r="E19">
        <v>16</v>
      </c>
      <c r="F19">
        <v>93</v>
      </c>
    </row>
    <row r="20" spans="2:6" x14ac:dyDescent="0.2">
      <c r="B20">
        <v>17</v>
      </c>
      <c r="C20">
        <v>100</v>
      </c>
      <c r="E20">
        <v>17</v>
      </c>
      <c r="F20">
        <v>93</v>
      </c>
    </row>
    <row r="21" spans="2:6" x14ac:dyDescent="0.2">
      <c r="B21">
        <v>18</v>
      </c>
      <c r="C21">
        <v>100</v>
      </c>
      <c r="E21">
        <v>18</v>
      </c>
      <c r="F21">
        <v>93</v>
      </c>
    </row>
    <row r="22" spans="2:6" x14ac:dyDescent="0.2">
      <c r="B22">
        <v>19</v>
      </c>
      <c r="C22">
        <v>100</v>
      </c>
      <c r="E22">
        <v>19</v>
      </c>
      <c r="F22">
        <v>93</v>
      </c>
    </row>
    <row r="23" spans="2:6" x14ac:dyDescent="0.2">
      <c r="B23">
        <v>20</v>
      </c>
      <c r="C23">
        <v>98</v>
      </c>
      <c r="E23">
        <v>20</v>
      </c>
      <c r="F23">
        <v>93</v>
      </c>
    </row>
    <row r="24" spans="2:6" x14ac:dyDescent="0.2">
      <c r="B24">
        <v>21</v>
      </c>
      <c r="C24">
        <v>98</v>
      </c>
      <c r="E24">
        <v>21</v>
      </c>
      <c r="F24">
        <v>93</v>
      </c>
    </row>
    <row r="25" spans="2:6" x14ac:dyDescent="0.2">
      <c r="B25">
        <v>22</v>
      </c>
      <c r="C25">
        <v>98</v>
      </c>
      <c r="E25">
        <v>22</v>
      </c>
      <c r="F25">
        <v>93</v>
      </c>
    </row>
    <row r="26" spans="2:6" x14ac:dyDescent="0.2">
      <c r="B26">
        <v>23</v>
      </c>
      <c r="C26">
        <v>95</v>
      </c>
      <c r="E26">
        <v>23</v>
      </c>
      <c r="F26">
        <v>93</v>
      </c>
    </row>
    <row r="27" spans="2:6" x14ac:dyDescent="0.2">
      <c r="B27">
        <v>24</v>
      </c>
      <c r="C27">
        <v>95</v>
      </c>
      <c r="E27">
        <v>24</v>
      </c>
      <c r="F27">
        <v>93</v>
      </c>
    </row>
    <row r="28" spans="2:6" x14ac:dyDescent="0.2">
      <c r="B28">
        <v>25</v>
      </c>
      <c r="C28">
        <v>95</v>
      </c>
      <c r="E28">
        <v>25</v>
      </c>
      <c r="F28">
        <v>93</v>
      </c>
    </row>
    <row r="29" spans="2:6" x14ac:dyDescent="0.2">
      <c r="B29">
        <v>26</v>
      </c>
      <c r="C29">
        <v>95</v>
      </c>
      <c r="E29">
        <v>26</v>
      </c>
      <c r="F29">
        <v>93</v>
      </c>
    </row>
    <row r="30" spans="2:6" x14ac:dyDescent="0.2">
      <c r="B30">
        <v>27</v>
      </c>
      <c r="C30">
        <v>95</v>
      </c>
      <c r="E30">
        <v>27</v>
      </c>
      <c r="F30">
        <v>93</v>
      </c>
    </row>
    <row r="31" spans="2:6" x14ac:dyDescent="0.2">
      <c r="B31">
        <v>28</v>
      </c>
      <c r="C31">
        <v>95</v>
      </c>
      <c r="E31">
        <v>28</v>
      </c>
      <c r="F31">
        <v>93</v>
      </c>
    </row>
    <row r="32" spans="2:6" x14ac:dyDescent="0.2">
      <c r="B32">
        <v>29</v>
      </c>
      <c r="C32">
        <v>95</v>
      </c>
      <c r="E32">
        <v>29</v>
      </c>
      <c r="F32">
        <v>93</v>
      </c>
    </row>
    <row r="33" spans="2:6" x14ac:dyDescent="0.2">
      <c r="B33">
        <v>30</v>
      </c>
      <c r="C33">
        <v>95</v>
      </c>
      <c r="E33">
        <v>30</v>
      </c>
      <c r="F33">
        <v>93</v>
      </c>
    </row>
    <row r="34" spans="2:6" x14ac:dyDescent="0.2">
      <c r="B34">
        <v>31</v>
      </c>
      <c r="C34">
        <v>95</v>
      </c>
      <c r="E34">
        <v>31</v>
      </c>
      <c r="F34">
        <v>93</v>
      </c>
    </row>
    <row r="35" spans="2:6" x14ac:dyDescent="0.2">
      <c r="B35">
        <v>32</v>
      </c>
      <c r="C35">
        <v>95</v>
      </c>
      <c r="E35">
        <v>32</v>
      </c>
      <c r="F35">
        <v>93</v>
      </c>
    </row>
    <row r="36" spans="2:6" x14ac:dyDescent="0.2">
      <c r="B36">
        <v>33</v>
      </c>
      <c r="C36">
        <v>95</v>
      </c>
      <c r="E36">
        <v>33</v>
      </c>
      <c r="F36">
        <v>93</v>
      </c>
    </row>
    <row r="37" spans="2:6" x14ac:dyDescent="0.2">
      <c r="B37">
        <v>34</v>
      </c>
      <c r="C37">
        <v>95</v>
      </c>
      <c r="E37">
        <v>34</v>
      </c>
      <c r="F37">
        <v>93</v>
      </c>
    </row>
    <row r="38" spans="2:6" x14ac:dyDescent="0.2">
      <c r="B38">
        <v>35</v>
      </c>
      <c r="C38">
        <v>95</v>
      </c>
      <c r="E38">
        <v>35</v>
      </c>
      <c r="F38">
        <v>93</v>
      </c>
    </row>
    <row r="39" spans="2:6" x14ac:dyDescent="0.2">
      <c r="B39">
        <v>36</v>
      </c>
      <c r="C39">
        <v>95</v>
      </c>
      <c r="E39">
        <v>36</v>
      </c>
      <c r="F39">
        <v>93</v>
      </c>
    </row>
    <row r="40" spans="2:6" x14ac:dyDescent="0.2">
      <c r="B40">
        <v>37</v>
      </c>
      <c r="C40">
        <v>95</v>
      </c>
      <c r="E40">
        <v>37</v>
      </c>
      <c r="F40">
        <v>93</v>
      </c>
    </row>
    <row r="41" spans="2:6" x14ac:dyDescent="0.2">
      <c r="B41">
        <v>38</v>
      </c>
      <c r="C41">
        <v>95</v>
      </c>
      <c r="E41">
        <v>38</v>
      </c>
      <c r="F41">
        <v>93</v>
      </c>
    </row>
    <row r="42" spans="2:6" x14ac:dyDescent="0.2">
      <c r="B42">
        <v>39</v>
      </c>
      <c r="C42">
        <v>95</v>
      </c>
      <c r="E42">
        <v>39</v>
      </c>
      <c r="F42">
        <v>93</v>
      </c>
    </row>
    <row r="43" spans="2:6" x14ac:dyDescent="0.2">
      <c r="B43">
        <v>40</v>
      </c>
      <c r="C43">
        <v>95</v>
      </c>
      <c r="E43">
        <v>40</v>
      </c>
      <c r="F43">
        <v>93</v>
      </c>
    </row>
    <row r="44" spans="2:6" x14ac:dyDescent="0.2">
      <c r="B44">
        <v>41</v>
      </c>
      <c r="C44">
        <v>95</v>
      </c>
      <c r="E44">
        <v>41</v>
      </c>
      <c r="F44">
        <v>93</v>
      </c>
    </row>
    <row r="45" spans="2:6" x14ac:dyDescent="0.2">
      <c r="B45">
        <v>42</v>
      </c>
      <c r="C45">
        <v>95</v>
      </c>
      <c r="E45">
        <v>42</v>
      </c>
      <c r="F45">
        <v>93</v>
      </c>
    </row>
    <row r="46" spans="2:6" x14ac:dyDescent="0.2">
      <c r="B46">
        <v>43</v>
      </c>
      <c r="C46">
        <v>95</v>
      </c>
      <c r="E46">
        <v>43</v>
      </c>
      <c r="F46">
        <v>93</v>
      </c>
    </row>
    <row r="47" spans="2:6" x14ac:dyDescent="0.2">
      <c r="B47">
        <v>44</v>
      </c>
      <c r="C47">
        <v>95</v>
      </c>
      <c r="E47">
        <v>44</v>
      </c>
      <c r="F47">
        <v>93</v>
      </c>
    </row>
    <row r="48" spans="2:6" x14ac:dyDescent="0.2">
      <c r="B48">
        <v>45</v>
      </c>
      <c r="C48">
        <v>95</v>
      </c>
      <c r="E48">
        <v>45</v>
      </c>
      <c r="F48">
        <v>93</v>
      </c>
    </row>
    <row r="49" spans="2:6" x14ac:dyDescent="0.2">
      <c r="B49">
        <v>46</v>
      </c>
      <c r="C49">
        <v>95</v>
      </c>
      <c r="E49">
        <v>46</v>
      </c>
      <c r="F49">
        <v>93</v>
      </c>
    </row>
    <row r="50" spans="2:6" x14ac:dyDescent="0.2">
      <c r="B50">
        <v>47</v>
      </c>
      <c r="C50">
        <v>95</v>
      </c>
      <c r="E50">
        <v>47</v>
      </c>
      <c r="F50">
        <v>93</v>
      </c>
    </row>
    <row r="51" spans="2:6" x14ac:dyDescent="0.2">
      <c r="B51">
        <v>48</v>
      </c>
      <c r="C51">
        <v>95</v>
      </c>
      <c r="E51">
        <v>48</v>
      </c>
      <c r="F51">
        <v>93</v>
      </c>
    </row>
    <row r="52" spans="2:6" x14ac:dyDescent="0.2">
      <c r="B52">
        <v>49</v>
      </c>
      <c r="C52">
        <v>95</v>
      </c>
      <c r="E52">
        <v>49</v>
      </c>
      <c r="F52">
        <v>93</v>
      </c>
    </row>
    <row r="53" spans="2:6" x14ac:dyDescent="0.2">
      <c r="B53">
        <v>50</v>
      </c>
      <c r="C53">
        <v>95</v>
      </c>
      <c r="E53">
        <v>50</v>
      </c>
      <c r="F53">
        <v>93</v>
      </c>
    </row>
    <row r="54" spans="2:6" x14ac:dyDescent="0.2">
      <c r="B54">
        <v>51</v>
      </c>
      <c r="C54">
        <v>95</v>
      </c>
      <c r="E54">
        <v>51</v>
      </c>
      <c r="F54">
        <v>93</v>
      </c>
    </row>
    <row r="55" spans="2:6" x14ac:dyDescent="0.2">
      <c r="B55">
        <v>52</v>
      </c>
      <c r="C55">
        <v>95</v>
      </c>
      <c r="E55">
        <v>52</v>
      </c>
      <c r="F55">
        <v>93</v>
      </c>
    </row>
    <row r="56" spans="2:6" x14ac:dyDescent="0.2">
      <c r="B56">
        <v>53</v>
      </c>
      <c r="C56">
        <v>95</v>
      </c>
      <c r="E56">
        <v>53</v>
      </c>
      <c r="F56">
        <v>93</v>
      </c>
    </row>
    <row r="57" spans="2:6" x14ac:dyDescent="0.2">
      <c r="B57">
        <v>54</v>
      </c>
      <c r="C57">
        <v>95</v>
      </c>
      <c r="E57">
        <v>54</v>
      </c>
      <c r="F57">
        <v>93</v>
      </c>
    </row>
    <row r="58" spans="2:6" x14ac:dyDescent="0.2">
      <c r="B58">
        <v>55</v>
      </c>
      <c r="C58">
        <v>95</v>
      </c>
      <c r="E58">
        <v>55</v>
      </c>
      <c r="F58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45"/>
  <sheetViews>
    <sheetView showGridLines="0" topLeftCell="A13" zoomScaleNormal="100" workbookViewId="0">
      <selection activeCell="J25" sqref="J25"/>
    </sheetView>
  </sheetViews>
  <sheetFormatPr defaultColWidth="0" defaultRowHeight="12.75" zeroHeight="1" x14ac:dyDescent="0.2"/>
  <cols>
    <col min="1" max="1" width="2.42578125" customWidth="1"/>
    <col min="2" max="10" width="9.140625" customWidth="1"/>
    <col min="11" max="11" width="2.42578125" customWidth="1"/>
    <col min="12" max="40" width="0" hidden="1" customWidth="1"/>
    <col min="41" max="16384" width="9.140625" hidden="1"/>
  </cols>
  <sheetData>
    <row r="1" spans="1:38" s="7" customFormat="1" x14ac:dyDescent="0.2"/>
    <row r="2" spans="1:38" x14ac:dyDescent="0.2">
      <c r="A2" s="7"/>
      <c r="B2" s="12"/>
      <c r="C2" s="13"/>
      <c r="D2" s="13"/>
      <c r="E2" s="13"/>
      <c r="F2" s="13"/>
      <c r="G2" s="13"/>
      <c r="H2" s="13"/>
      <c r="I2" s="13"/>
      <c r="J2" s="14"/>
      <c r="K2" s="7"/>
    </row>
    <row r="3" spans="1:38" ht="70.5" customHeight="1" x14ac:dyDescent="0.2">
      <c r="A3" s="7"/>
      <c r="B3" s="15"/>
      <c r="C3" s="2"/>
      <c r="D3" s="2"/>
      <c r="E3" s="2"/>
      <c r="F3" s="2"/>
      <c r="G3" s="2"/>
      <c r="H3" s="2"/>
      <c r="I3" s="2"/>
      <c r="J3" s="16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7"/>
      <c r="B4" s="15"/>
      <c r="C4" s="104" t="s">
        <v>48</v>
      </c>
      <c r="D4" s="104"/>
      <c r="E4" s="104"/>
      <c r="F4" s="104"/>
      <c r="G4" s="104"/>
      <c r="H4" s="104"/>
      <c r="I4" s="104"/>
      <c r="J4" s="17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 x14ac:dyDescent="0.25">
      <c r="A5" s="7"/>
      <c r="B5" s="15"/>
      <c r="C5" s="104" t="s">
        <v>49</v>
      </c>
      <c r="D5" s="104"/>
      <c r="E5" s="104"/>
      <c r="F5" s="104"/>
      <c r="G5" s="104"/>
      <c r="H5" s="104"/>
      <c r="I5" s="104"/>
      <c r="J5" s="17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x14ac:dyDescent="0.2">
      <c r="A6" s="7"/>
      <c r="B6" s="15"/>
      <c r="C6" s="105" t="s">
        <v>50</v>
      </c>
      <c r="D6" s="105"/>
      <c r="E6" s="105"/>
      <c r="F6" s="105"/>
      <c r="G6" s="105"/>
      <c r="H6" s="105"/>
      <c r="I6" s="105"/>
      <c r="J6" s="18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">
      <c r="A7" s="7"/>
      <c r="B7" s="15"/>
      <c r="C7" s="106" t="s">
        <v>51</v>
      </c>
      <c r="D7" s="106"/>
      <c r="E7" s="106"/>
      <c r="F7" s="106"/>
      <c r="G7" s="106"/>
      <c r="H7" s="106"/>
      <c r="I7" s="106"/>
      <c r="J7" s="19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x14ac:dyDescent="0.2">
      <c r="A8" s="7"/>
      <c r="B8" s="15"/>
      <c r="C8" s="106" t="s">
        <v>52</v>
      </c>
      <c r="D8" s="106"/>
      <c r="E8" s="106"/>
      <c r="F8" s="106"/>
      <c r="G8" s="106"/>
      <c r="H8" s="106"/>
      <c r="I8" s="106"/>
      <c r="J8" s="19"/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">
      <c r="A9" s="7"/>
      <c r="B9" s="15"/>
      <c r="C9" s="6"/>
      <c r="D9" s="6"/>
      <c r="E9" s="6"/>
      <c r="F9" s="6"/>
      <c r="G9" s="6"/>
      <c r="H9" s="6"/>
      <c r="I9" s="6"/>
      <c r="J9" s="19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x14ac:dyDescent="0.2">
      <c r="A10" s="7"/>
      <c r="B10" s="15"/>
      <c r="C10" s="102" t="s">
        <v>56</v>
      </c>
      <c r="D10" s="102"/>
      <c r="E10" s="102"/>
      <c r="F10" s="102"/>
      <c r="G10" s="102"/>
      <c r="H10" s="102"/>
      <c r="I10" s="102"/>
      <c r="J10" s="20"/>
      <c r="K10" s="7"/>
    </row>
    <row r="11" spans="1:38" x14ac:dyDescent="0.2">
      <c r="A11" s="7"/>
      <c r="B11" s="15"/>
      <c r="C11" s="102" t="s">
        <v>57</v>
      </c>
      <c r="D11" s="102"/>
      <c r="E11" s="102"/>
      <c r="F11" s="102"/>
      <c r="G11" s="102"/>
      <c r="H11" s="102"/>
      <c r="I11" s="102"/>
      <c r="J11" s="20"/>
      <c r="K11" s="7"/>
    </row>
    <row r="12" spans="1:38" ht="15" x14ac:dyDescent="0.2">
      <c r="A12" s="7"/>
      <c r="B12" s="15"/>
      <c r="C12" s="21"/>
      <c r="D12" s="21"/>
      <c r="E12" s="21"/>
      <c r="F12" s="21"/>
      <c r="G12" s="21"/>
      <c r="H12" s="21"/>
      <c r="I12" s="21"/>
      <c r="J12" s="20"/>
      <c r="K12" s="7"/>
    </row>
    <row r="13" spans="1:38" x14ac:dyDescent="0.2">
      <c r="A13" s="7"/>
      <c r="B13" s="15"/>
      <c r="C13" s="22"/>
      <c r="D13" s="22"/>
      <c r="E13" s="22"/>
      <c r="F13" s="22"/>
      <c r="G13" s="22"/>
      <c r="H13" s="22"/>
      <c r="I13" s="23"/>
      <c r="J13" s="20"/>
      <c r="K13" s="7"/>
    </row>
    <row r="14" spans="1:38" x14ac:dyDescent="0.2">
      <c r="A14" s="7"/>
      <c r="B14" s="15"/>
      <c r="C14" s="98" t="s">
        <v>0</v>
      </c>
      <c r="D14" s="98"/>
      <c r="E14" s="98"/>
      <c r="F14" s="103"/>
      <c r="G14" s="103"/>
      <c r="H14" s="103"/>
      <c r="I14" s="103"/>
      <c r="J14" s="20"/>
      <c r="K14" s="7"/>
    </row>
    <row r="15" spans="1:38" x14ac:dyDescent="0.2">
      <c r="A15" s="7"/>
      <c r="B15" s="15"/>
      <c r="C15" s="98" t="s">
        <v>2</v>
      </c>
      <c r="D15" s="98"/>
      <c r="E15" s="98"/>
      <c r="F15" s="99"/>
      <c r="G15" s="99"/>
      <c r="H15" s="99"/>
      <c r="I15" s="99"/>
      <c r="J15" s="20"/>
      <c r="K15" s="7"/>
    </row>
    <row r="16" spans="1:38" x14ac:dyDescent="0.2">
      <c r="A16" s="7"/>
      <c r="B16" s="15"/>
      <c r="C16" s="98" t="s">
        <v>29</v>
      </c>
      <c r="D16" s="98"/>
      <c r="E16" s="98"/>
      <c r="F16" s="100"/>
      <c r="G16" s="100"/>
      <c r="H16" s="100"/>
      <c r="I16" s="100"/>
      <c r="J16" s="20"/>
      <c r="K16" s="7"/>
    </row>
    <row r="17" spans="1:11" x14ac:dyDescent="0.2">
      <c r="A17" s="7"/>
      <c r="B17" s="15"/>
      <c r="C17" s="98" t="s">
        <v>30</v>
      </c>
      <c r="D17" s="98"/>
      <c r="E17" s="98"/>
      <c r="F17" s="100"/>
      <c r="G17" s="100"/>
      <c r="H17" s="100"/>
      <c r="I17" s="100"/>
      <c r="J17" s="20"/>
      <c r="K17" s="7"/>
    </row>
    <row r="18" spans="1:11" x14ac:dyDescent="0.2">
      <c r="A18" s="7"/>
      <c r="B18" s="15"/>
      <c r="C18" s="98" t="s">
        <v>31</v>
      </c>
      <c r="D18" s="98"/>
      <c r="E18" s="98"/>
      <c r="F18" s="100"/>
      <c r="G18" s="100"/>
      <c r="H18" s="100"/>
      <c r="I18" s="100"/>
      <c r="J18" s="20"/>
      <c r="K18" s="7"/>
    </row>
    <row r="19" spans="1:11" x14ac:dyDescent="0.2">
      <c r="A19" s="7"/>
      <c r="B19" s="15"/>
      <c r="C19" s="98" t="s">
        <v>32</v>
      </c>
      <c r="D19" s="98"/>
      <c r="E19" s="98"/>
      <c r="F19" s="100"/>
      <c r="G19" s="100"/>
      <c r="H19" s="100"/>
      <c r="I19" s="100"/>
      <c r="J19" s="20"/>
      <c r="K19" s="7"/>
    </row>
    <row r="20" spans="1:11" x14ac:dyDescent="0.2">
      <c r="A20" s="7"/>
      <c r="B20" s="15"/>
      <c r="C20" s="98" t="s">
        <v>5</v>
      </c>
      <c r="D20" s="98"/>
      <c r="E20" s="98"/>
      <c r="F20" s="100"/>
      <c r="G20" s="100"/>
      <c r="H20" s="100"/>
      <c r="I20" s="100"/>
      <c r="J20" s="20"/>
      <c r="K20" s="7"/>
    </row>
    <row r="21" spans="1:11" x14ac:dyDescent="0.2">
      <c r="A21" s="7"/>
      <c r="B21" s="15"/>
      <c r="C21" s="98" t="s">
        <v>9</v>
      </c>
      <c r="D21" s="98"/>
      <c r="E21" s="98"/>
      <c r="F21" s="100"/>
      <c r="G21" s="100"/>
      <c r="H21" s="100"/>
      <c r="I21" s="100"/>
      <c r="J21" s="20"/>
      <c r="K21" s="7"/>
    </row>
    <row r="22" spans="1:11" x14ac:dyDescent="0.2">
      <c r="A22" s="7"/>
      <c r="B22" s="15"/>
      <c r="C22" s="98" t="s">
        <v>10</v>
      </c>
      <c r="D22" s="98"/>
      <c r="E22" s="98"/>
      <c r="F22" s="100"/>
      <c r="G22" s="100"/>
      <c r="H22" s="100"/>
      <c r="I22" s="100"/>
      <c r="J22" s="20"/>
      <c r="K22" s="7"/>
    </row>
    <row r="23" spans="1:11" x14ac:dyDescent="0.2">
      <c r="A23" s="7"/>
      <c r="B23" s="15"/>
      <c r="C23" s="98" t="s">
        <v>11</v>
      </c>
      <c r="D23" s="98"/>
      <c r="E23" s="98"/>
      <c r="F23" s="100"/>
      <c r="G23" s="100"/>
      <c r="H23" s="100"/>
      <c r="I23" s="100"/>
      <c r="J23" s="20"/>
      <c r="K23" s="7"/>
    </row>
    <row r="24" spans="1:11" x14ac:dyDescent="0.2">
      <c r="A24" s="7"/>
      <c r="B24" s="15"/>
      <c r="C24" s="98" t="s">
        <v>12</v>
      </c>
      <c r="D24" s="98"/>
      <c r="E24" s="98"/>
      <c r="F24" s="99"/>
      <c r="G24" s="99"/>
      <c r="H24" s="99"/>
      <c r="I24" s="99"/>
      <c r="J24" s="20"/>
      <c r="K24" s="7"/>
    </row>
    <row r="25" spans="1:11" x14ac:dyDescent="0.2">
      <c r="A25" s="7"/>
      <c r="B25" s="15"/>
      <c r="C25" s="98" t="s">
        <v>6</v>
      </c>
      <c r="D25" s="98"/>
      <c r="E25" s="98"/>
      <c r="F25" s="100"/>
      <c r="G25" s="100"/>
      <c r="H25" s="100"/>
      <c r="I25" s="100"/>
      <c r="J25" s="20"/>
      <c r="K25" s="7"/>
    </row>
    <row r="26" spans="1:11" x14ac:dyDescent="0.2">
      <c r="A26" s="7"/>
      <c r="B26" s="15"/>
      <c r="C26" s="98" t="s">
        <v>33</v>
      </c>
      <c r="D26" s="98"/>
      <c r="E26" s="98"/>
      <c r="F26" s="100"/>
      <c r="G26" s="100"/>
      <c r="H26" s="100"/>
      <c r="I26" s="100"/>
      <c r="J26" s="20"/>
      <c r="K26" s="7"/>
    </row>
    <row r="27" spans="1:11" x14ac:dyDescent="0.2">
      <c r="A27" s="7"/>
      <c r="B27" s="15"/>
      <c r="C27" s="98" t="s">
        <v>34</v>
      </c>
      <c r="D27" s="98"/>
      <c r="E27" s="98"/>
      <c r="F27" s="101"/>
      <c r="G27" s="101"/>
      <c r="H27" s="101"/>
      <c r="I27" s="101"/>
      <c r="J27" s="20"/>
      <c r="K27" s="7"/>
    </row>
    <row r="28" spans="1:11" x14ac:dyDescent="0.2">
      <c r="A28" s="7"/>
      <c r="B28" s="15"/>
      <c r="C28" s="98" t="s">
        <v>62</v>
      </c>
      <c r="D28" s="98"/>
      <c r="E28" s="98"/>
      <c r="F28" s="99" t="s">
        <v>65</v>
      </c>
      <c r="G28" s="99"/>
      <c r="H28" s="99"/>
      <c r="I28" s="99"/>
      <c r="J28" s="20"/>
      <c r="K28" s="7"/>
    </row>
    <row r="29" spans="1:11" x14ac:dyDescent="0.2">
      <c r="A29" s="7"/>
      <c r="B29" s="15"/>
      <c r="C29" s="23"/>
      <c r="D29" s="23"/>
      <c r="E29" s="23"/>
      <c r="F29" s="23"/>
      <c r="G29" s="23"/>
      <c r="H29" s="23"/>
      <c r="I29" s="23"/>
      <c r="J29" s="20"/>
      <c r="K29" s="7"/>
    </row>
    <row r="30" spans="1:11" x14ac:dyDescent="0.2">
      <c r="A30" s="7"/>
      <c r="B30" s="15"/>
      <c r="C30" s="23"/>
      <c r="D30" s="23"/>
      <c r="E30" s="23"/>
      <c r="F30" s="23"/>
      <c r="G30" s="23"/>
      <c r="H30" s="23"/>
      <c r="I30" s="23"/>
      <c r="J30" s="20"/>
      <c r="K30" s="7"/>
    </row>
    <row r="31" spans="1:11" x14ac:dyDescent="0.2">
      <c r="A31" s="7"/>
      <c r="B31" s="15"/>
      <c r="C31" s="97"/>
      <c r="D31" s="97"/>
      <c r="E31" s="97"/>
      <c r="F31" s="97"/>
      <c r="G31" s="97"/>
      <c r="H31" s="97"/>
      <c r="I31" s="97"/>
      <c r="J31" s="20"/>
      <c r="K31" s="7"/>
    </row>
    <row r="32" spans="1:11" x14ac:dyDescent="0.2">
      <c r="A32" s="7"/>
      <c r="B32" s="25"/>
      <c r="C32" s="26"/>
      <c r="D32" s="26"/>
      <c r="E32" s="26"/>
      <c r="F32" s="26"/>
      <c r="G32" s="26"/>
      <c r="H32" s="26"/>
      <c r="I32" s="26"/>
      <c r="J32" s="27"/>
      <c r="K32" s="7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idden="1" x14ac:dyDescent="0.2"/>
    <row r="35" spans="1:11" hidden="1" x14ac:dyDescent="0.2"/>
    <row r="36" spans="1:11" hidden="1" x14ac:dyDescent="0.2"/>
    <row r="37" spans="1:11" hidden="1" x14ac:dyDescent="0.2"/>
    <row r="38" spans="1:11" hidden="1" x14ac:dyDescent="0.2"/>
    <row r="39" spans="1:11" hidden="1" x14ac:dyDescent="0.2"/>
    <row r="40" spans="1:11" hidden="1" x14ac:dyDescent="0.2"/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</sheetData>
  <mergeCells count="38">
    <mergeCell ref="C4:I4"/>
    <mergeCell ref="C5:I5"/>
    <mergeCell ref="C6:I6"/>
    <mergeCell ref="C7:I7"/>
    <mergeCell ref="C23:E23"/>
    <mergeCell ref="C14:E14"/>
    <mergeCell ref="C15:E15"/>
    <mergeCell ref="C22:E22"/>
    <mergeCell ref="C8:I8"/>
    <mergeCell ref="C10:I10"/>
    <mergeCell ref="C11:I11"/>
    <mergeCell ref="F14:I14"/>
    <mergeCell ref="F15:I15"/>
    <mergeCell ref="F22:I22"/>
    <mergeCell ref="F23:I23"/>
    <mergeCell ref="C19:E19"/>
    <mergeCell ref="C17:E17"/>
    <mergeCell ref="C16:E16"/>
    <mergeCell ref="C21:E21"/>
    <mergeCell ref="C20:E20"/>
    <mergeCell ref="C25:E25"/>
    <mergeCell ref="C24:E24"/>
    <mergeCell ref="C18:E18"/>
    <mergeCell ref="F16:I16"/>
    <mergeCell ref="F17:I17"/>
    <mergeCell ref="F18:I18"/>
    <mergeCell ref="F19:I19"/>
    <mergeCell ref="F20:I20"/>
    <mergeCell ref="C31:I31"/>
    <mergeCell ref="C27:E27"/>
    <mergeCell ref="C28:E28"/>
    <mergeCell ref="C26:E26"/>
    <mergeCell ref="F28:I28"/>
    <mergeCell ref="F21:I21"/>
    <mergeCell ref="F24:I24"/>
    <mergeCell ref="F25:I25"/>
    <mergeCell ref="F26:I26"/>
    <mergeCell ref="F27:I27"/>
  </mergeCells>
  <dataValidations count="1">
    <dataValidation type="list" allowBlank="1" showInputMessage="1" showErrorMessage="1" sqref="F28:I28">
      <formula1>"Yes, No"</formula1>
    </dataValidation>
  </dataValidations>
  <pageMargins left="0.75" right="0.75" top="1" bottom="1" header="0.5" footer="0.5"/>
  <pageSetup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3"/>
  <sheetViews>
    <sheetView showGridLines="0" topLeftCell="A18" zoomScaleNormal="100" workbookViewId="0">
      <selection activeCell="I26" sqref="I26"/>
    </sheetView>
  </sheetViews>
  <sheetFormatPr defaultColWidth="0" defaultRowHeight="12.75" zeroHeight="1" x14ac:dyDescent="0.2"/>
  <cols>
    <col min="1" max="3" width="2.42578125" customWidth="1"/>
    <col min="4" max="5" width="10.7109375" customWidth="1"/>
    <col min="6" max="6" width="10.85546875" customWidth="1"/>
    <col min="7" max="9" width="9.7109375" customWidth="1"/>
    <col min="10" max="10" width="16.42578125" customWidth="1"/>
    <col min="11" max="11" width="9.7109375" hidden="1" customWidth="1"/>
    <col min="12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1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 t="s">
        <v>63</v>
      </c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 t="s">
        <v>64</v>
      </c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89" t="str">
        <f>IF(H26=""," ",IF(H26&lt;=Info!$F$27,"Pass","Fail"))</f>
        <v xml:space="preserve"> </v>
      </c>
      <c r="J26" s="96" t="str">
        <f>IF(H26=""," ", IF(Info!$F$28="Yes",VLOOKUP(ROUND(H26,0),Sheet1!$B$3:$C$58,2,),VLOOKUP(ROUND(H26,0),Sheet1!$E$3:$F$58,2)))</f>
        <v xml:space="preserve"> </v>
      </c>
      <c r="K26" s="86"/>
      <c r="L26" s="123" t="s">
        <v>19</v>
      </c>
      <c r="M26" s="102"/>
      <c r="N26" s="102"/>
      <c r="O26" s="124"/>
      <c r="P26" s="30"/>
      <c r="Q26" s="44"/>
      <c r="R26" s="31"/>
    </row>
    <row r="27" spans="1:18" x14ac:dyDescent="0.2">
      <c r="A27" s="29"/>
      <c r="B27" s="15"/>
      <c r="C27" s="47"/>
      <c r="D27" s="67"/>
      <c r="E27" s="68"/>
      <c r="F27" s="69"/>
      <c r="G27" s="70"/>
      <c r="H27" s="70"/>
      <c r="I27" s="90" t="str">
        <f>IF(H27=""," ",IF(H27&lt;=Info!$F$27,"Pass","Fail"))</f>
        <v xml:space="preserve"> </v>
      </c>
      <c r="J27" s="96" t="str">
        <f>IF(H27=""," ", IF(Info!$F$28="Yes",VLOOKUP(ROUND(H27,0),Sheet1!$B$3:$C$58,2,),VLOOKUP(ROUND(H27,0),Sheet1!$E$3:$F$58,2)))</f>
        <v xml:space="preserve"> </v>
      </c>
      <c r="K27" s="87"/>
      <c r="L27" s="123"/>
      <c r="M27" s="102"/>
      <c r="N27" s="102"/>
      <c r="O27" s="124"/>
      <c r="P27" s="30"/>
      <c r="Q27" s="44"/>
      <c r="R27" s="31"/>
    </row>
    <row r="28" spans="1:18" x14ac:dyDescent="0.2">
      <c r="A28" s="29"/>
      <c r="B28" s="15"/>
      <c r="C28" s="47"/>
      <c r="D28" s="67"/>
      <c r="E28" s="68"/>
      <c r="F28" s="69"/>
      <c r="G28" s="70"/>
      <c r="H28" s="70"/>
      <c r="I28" s="90" t="str">
        <f>IF(H28=""," ",IF(H28&lt;=Info!$F$27,"Pass","Fail"))</f>
        <v xml:space="preserve"> </v>
      </c>
      <c r="J28" s="90" t="str">
        <f>IF(H28=""," ", IF(Info!$F$28="Yes",VLOOKUP(ROUND(H28,0),Sheet1!$B$3:$C$58,2,),VLOOKUP(ROUND(H28,0),Sheet1!$E$3:$F$58,2)))</f>
        <v xml:space="preserve"> </v>
      </c>
      <c r="K28" s="87"/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90" t="str">
        <f>IF(H29=""," ",IF(H29&lt;=Info!$F$27,"Pass","Fail"))</f>
        <v xml:space="preserve"> </v>
      </c>
      <c r="J29" s="90" t="str">
        <f>IF(H29=""," ", IF(Info!$F$28="Yes",VLOOKUP(ROUND(H29,0),Sheet1!$B$3:$C$58,2,),VLOOKUP(ROUND(H29,0),Sheet1!$E$3:$F$58,2)))</f>
        <v xml:space="preserve"> </v>
      </c>
      <c r="K29" s="87"/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90" t="str">
        <f>IF(H30=""," ",IF(H30&lt;=Info!$F$27,"Pass","Fail"))</f>
        <v xml:space="preserve"> </v>
      </c>
      <c r="J30" s="90" t="str">
        <f>IF(H30=""," ", IF(Info!$F$28="Yes",VLOOKUP(ROUND(H30,0),Sheet1!$B$3:$C$58,2,),VLOOKUP(ROUND(H30,0),Sheet1!$E$3:$F$58,2)))</f>
        <v xml:space="preserve"> </v>
      </c>
      <c r="K30" s="87"/>
      <c r="L30" s="125"/>
      <c r="M30" s="126"/>
      <c r="N30" s="126"/>
      <c r="O30" s="127"/>
      <c r="P30" s="30"/>
      <c r="Q30" s="44"/>
      <c r="R30" s="31"/>
    </row>
    <row r="31" spans="1:18" x14ac:dyDescent="0.2">
      <c r="A31" s="29"/>
      <c r="B31" s="15"/>
      <c r="C31" s="47"/>
      <c r="D31" s="67"/>
      <c r="E31" s="68"/>
      <c r="F31" s="69"/>
      <c r="G31" s="70"/>
      <c r="H31" s="70"/>
      <c r="I31" s="90" t="str">
        <f>IF(H31=""," ",IF(H31&lt;=Info!$F$27,"Pass","Fail"))</f>
        <v xml:space="preserve"> </v>
      </c>
      <c r="J31" s="90" t="str">
        <f>IF(H31=""," ", IF(Info!$F$28="Yes",VLOOKUP(ROUND(H31,0),Sheet1!$B$3:$C$58,2,),VLOOKUP(ROUND(H31,0),Sheet1!$E$3:$F$58,2)))</f>
        <v xml:space="preserve"> </v>
      </c>
      <c r="K31" s="87"/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90" t="str">
        <f>IF(H32=""," ",IF(H32&lt;=Info!$F$27,"Pass","Fail"))</f>
        <v xml:space="preserve"> </v>
      </c>
      <c r="J32" s="90" t="str">
        <f>IF(H32=""," ", IF(Info!$F$28="Yes",VLOOKUP(ROUND(H32,0),Sheet1!$B$3:$C$58,2,),VLOOKUP(ROUND(H32,0),Sheet1!$E$3:$F$58,2)))</f>
        <v xml:space="preserve"> </v>
      </c>
      <c r="K32" s="87"/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90" t="str">
        <f>IF(H33=""," ",IF(H33&lt;=Info!$F$27,"Pass","Fail"))</f>
        <v xml:space="preserve"> </v>
      </c>
      <c r="J33" s="90" t="str">
        <f>IF(H33=""," ", IF(Info!$F$28="Yes",VLOOKUP(ROUND(H33,0),Sheet1!$B$3:$C$58,2,),VLOOKUP(ROUND(H33,0),Sheet1!$E$3:$F$58,2)))</f>
        <v xml:space="preserve"> </v>
      </c>
      <c r="K33" s="87"/>
      <c r="L33" s="135"/>
      <c r="M33" s="136"/>
      <c r="N33" s="136"/>
      <c r="O33" s="137"/>
      <c r="P33" s="35"/>
      <c r="Q33" s="48"/>
      <c r="R33" s="31"/>
    </row>
    <row r="34" spans="1:18" x14ac:dyDescent="0.2">
      <c r="A34" s="29"/>
      <c r="B34" s="15"/>
      <c r="C34" s="47"/>
      <c r="D34" s="67"/>
      <c r="E34" s="68"/>
      <c r="F34" s="69"/>
      <c r="G34" s="70"/>
      <c r="H34" s="70"/>
      <c r="I34" s="90" t="str">
        <f>IF(H34=""," ",IF(H34&lt;=Info!$F$27,"Pass","Fail"))</f>
        <v xml:space="preserve"> </v>
      </c>
      <c r="J34" s="90" t="str">
        <f>IF(H34=""," ", IF(Info!$F$28="Yes",VLOOKUP(ROUND(H34,0),Sheet1!$B$3:$C$58,2,),VLOOKUP(ROUND(H34,0),Sheet1!$E$3:$F$58,2)))</f>
        <v xml:space="preserve"> </v>
      </c>
      <c r="K34" s="87"/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90" t="str">
        <f>IF(H35=""," ",IF(H35&lt;=Info!$F$27,"Pass","Fail"))</f>
        <v xml:space="preserve"> </v>
      </c>
      <c r="J35" s="90" t="str">
        <f>IF(H35=""," ", IF(Info!$F$28="Yes",VLOOKUP(ROUND(H35,0),Sheet1!$B$3:$C$58,2,),VLOOKUP(ROUND(H35,0),Sheet1!$E$3:$F$58,2)))</f>
        <v xml:space="preserve"> </v>
      </c>
      <c r="K35" s="87"/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90" t="str">
        <f>IF(H36=""," ",IF(H36&lt;=Info!$F$27,"Pass","Fail"))</f>
        <v xml:space="preserve"> </v>
      </c>
      <c r="J36" s="90" t="str">
        <f>IF(H36=""," ", IF(Info!$F$28="Yes",VLOOKUP(ROUND(H36,0),Sheet1!$B$3:$C$58,2,),VLOOKUP(ROUND(H36,0),Sheet1!$E$3:$F$58,2)))</f>
        <v xml:space="preserve"> </v>
      </c>
      <c r="K36" s="87"/>
      <c r="L36" s="123"/>
      <c r="M36" s="102"/>
      <c r="N36" s="102"/>
      <c r="O36" s="124"/>
      <c r="P36" s="30"/>
      <c r="Q36" s="44"/>
      <c r="R36" s="31"/>
    </row>
    <row r="37" spans="1:18" x14ac:dyDescent="0.2">
      <c r="A37" s="29"/>
      <c r="B37" s="15"/>
      <c r="C37" s="47"/>
      <c r="D37" s="67"/>
      <c r="E37" s="68"/>
      <c r="F37" s="69"/>
      <c r="G37" s="70"/>
      <c r="H37" s="70"/>
      <c r="I37" s="90" t="str">
        <f>IF(H37=""," ",IF(H37&lt;=Info!$F$27,"Pass","Fail"))</f>
        <v xml:space="preserve"> </v>
      </c>
      <c r="J37" s="90" t="str">
        <f>IF(H37=""," ", IF(Info!$F$28="Yes",VLOOKUP(ROUND(H37,0),Sheet1!$B$3:$C$58,2,),VLOOKUP(ROUND(H37,0),Sheet1!$E$3:$F$58,2)))</f>
        <v xml:space="preserve"> </v>
      </c>
      <c r="K37" s="87"/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90" t="str">
        <f>IF(H38=""," ",IF(H38&lt;=Info!$F$27,"Pass","Fail"))</f>
        <v xml:space="preserve"> </v>
      </c>
      <c r="J38" s="90" t="str">
        <f>IF(H38=""," ", IF(Info!$F$28="Yes",VLOOKUP(ROUND(H38,0),Sheet1!$B$3:$C$58,2,),VLOOKUP(ROUND(H38,0),Sheet1!$E$3:$F$58,2)))</f>
        <v xml:space="preserve"> </v>
      </c>
      <c r="K38" s="87"/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90" t="str">
        <f>IF(H39=""," ",IF(H39&lt;=Info!$F$27,"Pass","Fail"))</f>
        <v xml:space="preserve"> </v>
      </c>
      <c r="J39" s="90" t="str">
        <f>IF(H39=""," ", IF(Info!$F$28="Yes",VLOOKUP(ROUND(H39,0),Sheet1!$B$3:$C$58,2,),VLOOKUP(ROUND(H39,0),Sheet1!$E$3:$F$58,2)))</f>
        <v xml:space="preserve"> </v>
      </c>
      <c r="K39" s="87"/>
      <c r="L39" s="128"/>
      <c r="M39" s="129"/>
      <c r="N39" s="129"/>
      <c r="O39" s="130"/>
      <c r="P39" s="55"/>
      <c r="Q39" s="56"/>
      <c r="R39" s="31"/>
    </row>
    <row r="40" spans="1:18" x14ac:dyDescent="0.2">
      <c r="A40" s="29"/>
      <c r="B40" s="15"/>
      <c r="C40" s="47"/>
      <c r="D40" s="67"/>
      <c r="E40" s="68"/>
      <c r="F40" s="69"/>
      <c r="G40" s="70"/>
      <c r="H40" s="70"/>
      <c r="I40" s="90" t="str">
        <f>IF(H40=""," ",IF(H40&lt;=Info!$F$27,"Pass","Fail"))</f>
        <v xml:space="preserve"> </v>
      </c>
      <c r="J40" s="90" t="str">
        <f>IF(H40=""," ", IF(Info!$F$28="Yes",VLOOKUP(ROUND(H40,0),Sheet1!$B$3:$C$58,2,),VLOOKUP(ROUND(H40,0),Sheet1!$E$3:$F$58,2)))</f>
        <v xml:space="preserve"> </v>
      </c>
      <c r="K40" s="87"/>
      <c r="L40" s="132"/>
      <c r="M40" s="133"/>
      <c r="N40" s="133"/>
      <c r="O40" s="134"/>
      <c r="P40" s="55"/>
      <c r="Q40" s="56"/>
      <c r="R40" s="31"/>
    </row>
    <row r="41" spans="1:18" x14ac:dyDescent="0.2">
      <c r="A41" s="29"/>
      <c r="B41" s="15"/>
      <c r="C41" s="47"/>
      <c r="D41" s="67"/>
      <c r="E41" s="68"/>
      <c r="F41" s="69"/>
      <c r="G41" s="70"/>
      <c r="H41" s="70"/>
      <c r="I41" s="90" t="str">
        <f>IF(H41=""," ",IF(H41&lt;=Info!$F$27,"Pass","Fail"))</f>
        <v xml:space="preserve"> </v>
      </c>
      <c r="J41" s="90" t="str">
        <f>IF(H41=""," ", IF(Info!$F$28="Yes",VLOOKUP(ROUND(H41,0),Sheet1!$B$3:$C$58,2,),VLOOKUP(ROUND(H41,0),Sheet1!$E$3:$F$58,2)))</f>
        <v xml:space="preserve"> </v>
      </c>
      <c r="K41" s="87"/>
      <c r="L41" s="132"/>
      <c r="M41" s="133"/>
      <c r="N41" s="133"/>
      <c r="O41" s="134"/>
      <c r="P41" s="55"/>
      <c r="Q41" s="56"/>
      <c r="R41" s="31"/>
    </row>
    <row r="42" spans="1:18" x14ac:dyDescent="0.2">
      <c r="A42" s="29"/>
      <c r="B42" s="15"/>
      <c r="C42" s="47"/>
      <c r="D42" s="67"/>
      <c r="E42" s="68"/>
      <c r="F42" s="69"/>
      <c r="G42" s="70"/>
      <c r="H42" s="70"/>
      <c r="I42" s="90" t="str">
        <f>IF(H42=""," ",IF(H42&lt;=Info!$F$27,"Pass","Fail"))</f>
        <v xml:space="preserve"> </v>
      </c>
      <c r="J42" s="90" t="str">
        <f>IF(H42=""," ", IF(Info!$F$28="Yes",VLOOKUP(ROUND(H42,0),Sheet1!$B$3:$C$58,2,),VLOOKUP(ROUND(H42,0),Sheet1!$E$3:$F$58,2)))</f>
        <v xml:space="preserve"> </v>
      </c>
      <c r="K42" s="87"/>
      <c r="L42" s="132"/>
      <c r="M42" s="133"/>
      <c r="N42" s="133"/>
      <c r="O42" s="134"/>
      <c r="P42" s="55"/>
      <c r="Q42" s="56"/>
      <c r="R42" s="31"/>
    </row>
    <row r="43" spans="1:18" x14ac:dyDescent="0.2">
      <c r="A43" s="29"/>
      <c r="B43" s="15"/>
      <c r="C43" s="47"/>
      <c r="D43" s="67"/>
      <c r="E43" s="68"/>
      <c r="F43" s="69"/>
      <c r="G43" s="70"/>
      <c r="H43" s="70"/>
      <c r="I43" s="90" t="str">
        <f>IF(H43=""," ",IF(H43&lt;=Info!$F$27,"Pass","Fail"))</f>
        <v xml:space="preserve"> </v>
      </c>
      <c r="J43" s="90" t="str">
        <f>IF(H43=""," ", IF(Info!$F$28="Yes",VLOOKUP(ROUND(H43,0),Sheet1!$B$3:$C$58,2,),VLOOKUP(ROUND(H43,0),Sheet1!$E$3:$F$58,2)))</f>
        <v xml:space="preserve"> </v>
      </c>
      <c r="K43" s="87"/>
      <c r="L43" s="132"/>
      <c r="M43" s="133"/>
      <c r="N43" s="133"/>
      <c r="O43" s="134"/>
      <c r="P43" s="55"/>
      <c r="Q43" s="56"/>
      <c r="R43" s="31"/>
    </row>
    <row r="44" spans="1:18" x14ac:dyDescent="0.2">
      <c r="A44" s="29"/>
      <c r="B44" s="15"/>
      <c r="C44" s="47"/>
      <c r="D44" s="67"/>
      <c r="E44" s="68"/>
      <c r="F44" s="69"/>
      <c r="G44" s="70"/>
      <c r="H44" s="70"/>
      <c r="I44" s="90" t="str">
        <f>IF(H44=""," ",IF(H44&lt;=Info!$F$27,"Pass","Fail"))</f>
        <v xml:space="preserve"> </v>
      </c>
      <c r="J44" s="90" t="str">
        <f>IF(H44=""," ", IF(Info!$F$28="Yes",VLOOKUP(ROUND(H44,0),Sheet1!$B$3:$C$58,2,),VLOOKUP(ROUND(H44,0),Sheet1!$E$3:$F$58,2)))</f>
        <v xml:space="preserve"> </v>
      </c>
      <c r="K44" s="87"/>
      <c r="L44" s="132"/>
      <c r="M44" s="133"/>
      <c r="N44" s="133"/>
      <c r="O44" s="134"/>
      <c r="P44" s="55"/>
      <c r="Q44" s="56"/>
      <c r="R44" s="31"/>
    </row>
    <row r="45" spans="1:18" x14ac:dyDescent="0.2">
      <c r="A45" s="29"/>
      <c r="B45" s="15"/>
      <c r="C45" s="47"/>
      <c r="D45" s="67"/>
      <c r="E45" s="68"/>
      <c r="F45" s="69"/>
      <c r="G45" s="70"/>
      <c r="H45" s="70"/>
      <c r="I45" s="90" t="str">
        <f>IF(H45=""," ",IF(H45&lt;=Info!$F$27,"Pass","Fail"))</f>
        <v xml:space="preserve"> </v>
      </c>
      <c r="J45" s="90" t="str">
        <f>IF(H45=""," ", IF(Info!$F$28="Yes",VLOOKUP(ROUND(H45,0),Sheet1!$B$3:$C$58,2,),VLOOKUP(ROUND(H45,0),Sheet1!$E$3:$F$58,2)))</f>
        <v xml:space="preserve"> </v>
      </c>
      <c r="K45" s="87"/>
      <c r="L45" s="132"/>
      <c r="M45" s="133"/>
      <c r="N45" s="133"/>
      <c r="O45" s="134"/>
      <c r="P45" s="55"/>
      <c r="Q45" s="56"/>
      <c r="R45" s="31"/>
    </row>
    <row r="46" spans="1:18" x14ac:dyDescent="0.2">
      <c r="A46" s="29"/>
      <c r="B46" s="15"/>
      <c r="C46" s="47"/>
      <c r="D46" s="67"/>
      <c r="E46" s="68"/>
      <c r="F46" s="69"/>
      <c r="G46" s="70"/>
      <c r="H46" s="70"/>
      <c r="I46" s="90" t="str">
        <f>IF(H46=""," ",IF(H46&lt;=Info!$F$27,"Pass","Fail"))</f>
        <v xml:space="preserve"> </v>
      </c>
      <c r="J46" s="90" t="str">
        <f>IF(H46=""," ", IF(Info!$F$28="Yes",VLOOKUP(ROUND(H46,0),Sheet1!$B$3:$C$58,2,),VLOOKUP(ROUND(H46,0),Sheet1!$E$3:$F$58,2)))</f>
        <v xml:space="preserve"> </v>
      </c>
      <c r="K46" s="87"/>
      <c r="L46" s="132"/>
      <c r="M46" s="133"/>
      <c r="N46" s="133"/>
      <c r="O46" s="134"/>
      <c r="P46" s="55"/>
      <c r="Q46" s="56"/>
      <c r="R46" s="31"/>
    </row>
    <row r="47" spans="1:18" x14ac:dyDescent="0.2">
      <c r="A47" s="29"/>
      <c r="B47" s="15"/>
      <c r="C47" s="47"/>
      <c r="D47" s="67"/>
      <c r="E47" s="68"/>
      <c r="F47" s="69"/>
      <c r="G47" s="70"/>
      <c r="H47" s="70"/>
      <c r="I47" s="90" t="str">
        <f>IF(H47=""," ",IF(H47&lt;=Info!$F$27,"Pass","Fail"))</f>
        <v xml:space="preserve"> </v>
      </c>
      <c r="J47" s="90" t="str">
        <f>IF(H47=""," ", IF(Info!$F$28="Yes",VLOOKUP(ROUND(H47,0),Sheet1!$B$3:$C$58,2,),VLOOKUP(ROUND(H47,0),Sheet1!$E$3:$F$58,2)))</f>
        <v xml:space="preserve"> </v>
      </c>
      <c r="K47" s="87"/>
      <c r="L47" s="132"/>
      <c r="M47" s="133"/>
      <c r="N47" s="133"/>
      <c r="O47" s="134"/>
      <c r="P47" s="55"/>
      <c r="Q47" s="56"/>
      <c r="R47" s="31"/>
    </row>
    <row r="48" spans="1:18" x14ac:dyDescent="0.2">
      <c r="A48" s="29"/>
      <c r="B48" s="15"/>
      <c r="C48" s="47"/>
      <c r="D48" s="67"/>
      <c r="E48" s="68"/>
      <c r="F48" s="69"/>
      <c r="G48" s="70"/>
      <c r="H48" s="70"/>
      <c r="I48" s="90" t="str">
        <f>IF(H48=""," ",IF(H48&lt;=Info!$F$27,"Pass","Fail"))</f>
        <v xml:space="preserve"> </v>
      </c>
      <c r="J48" s="90" t="str">
        <f>IF(H48=""," ", IF(Info!$F$28="Yes",VLOOKUP(ROUND(H48,0),Sheet1!$B$3:$C$58,2,),VLOOKUP(ROUND(H48,0),Sheet1!$E$3:$F$58,2)))</f>
        <v xml:space="preserve"> </v>
      </c>
      <c r="K48" s="87"/>
      <c r="L48" s="132"/>
      <c r="M48" s="133"/>
      <c r="N48" s="133"/>
      <c r="O48" s="134"/>
      <c r="P48" s="55"/>
      <c r="Q48" s="56"/>
      <c r="R48" s="31"/>
    </row>
    <row r="49" spans="1:18" x14ac:dyDescent="0.2">
      <c r="A49" s="29"/>
      <c r="B49" s="15"/>
      <c r="C49" s="47"/>
      <c r="D49" s="67"/>
      <c r="E49" s="68"/>
      <c r="F49" s="69"/>
      <c r="G49" s="70"/>
      <c r="H49" s="70"/>
      <c r="I49" s="90" t="str">
        <f>IF(H49=""," ",IF(H49&lt;=Info!$F$27,"Pass","Fail"))</f>
        <v xml:space="preserve"> </v>
      </c>
      <c r="J49" s="90" t="str">
        <f>IF(H49=""," ", IF(Info!$F$28="Yes",VLOOKUP(ROUND(H49,0),Sheet1!$B$3:$C$58,2,),VLOOKUP(ROUND(H49,0),Sheet1!$E$3:$F$58,2)))</f>
        <v xml:space="preserve"> </v>
      </c>
      <c r="K49" s="87"/>
      <c r="L49" s="132"/>
      <c r="M49" s="133"/>
      <c r="N49" s="133"/>
      <c r="O49" s="134"/>
      <c r="P49" s="55"/>
      <c r="Q49" s="56"/>
      <c r="R49" s="31"/>
    </row>
    <row r="50" spans="1:18" x14ac:dyDescent="0.2">
      <c r="A50" s="29"/>
      <c r="B50" s="15"/>
      <c r="C50" s="47"/>
      <c r="D50" s="67"/>
      <c r="E50" s="68"/>
      <c r="F50" s="69"/>
      <c r="G50" s="70"/>
      <c r="H50" s="70"/>
      <c r="I50" s="90" t="str">
        <f>IF(H50=""," ",IF(H50&lt;=Info!$F$27,"Pass","Fail"))</f>
        <v xml:space="preserve"> </v>
      </c>
      <c r="J50" s="90" t="str">
        <f>IF(H50=""," ", IF(Info!$F$28="Yes",VLOOKUP(ROUND(H50,0),Sheet1!$B$3:$C$58,2,),VLOOKUP(ROUND(H50,0),Sheet1!$E$3:$F$58,2)))</f>
        <v xml:space="preserve"> </v>
      </c>
      <c r="K50" s="87"/>
      <c r="L50" s="132"/>
      <c r="M50" s="133"/>
      <c r="N50" s="133"/>
      <c r="O50" s="134"/>
      <c r="P50" s="55"/>
      <c r="Q50" s="56"/>
      <c r="R50" s="31"/>
    </row>
    <row r="51" spans="1:18" x14ac:dyDescent="0.2">
      <c r="A51" s="29"/>
      <c r="B51" s="15"/>
      <c r="C51" s="47"/>
      <c r="D51" s="67"/>
      <c r="E51" s="68"/>
      <c r="F51" s="69"/>
      <c r="G51" s="70"/>
      <c r="H51" s="70"/>
      <c r="I51" s="90" t="str">
        <f>IF(H51=""," ",IF(H51&lt;=Info!$F$27,"Pass","Fail"))</f>
        <v xml:space="preserve"> </v>
      </c>
      <c r="J51" s="90" t="str">
        <f>IF(H51=""," ", IF(Info!$F$28="Yes",VLOOKUP(ROUND(H51,0),Sheet1!$B$3:$C$58,2,),VLOOKUP(ROUND(H51,0),Sheet1!$E$3:$F$58,2)))</f>
        <v xml:space="preserve"> </v>
      </c>
      <c r="K51" s="87"/>
      <c r="L51" s="132"/>
      <c r="M51" s="133"/>
      <c r="N51" s="133"/>
      <c r="O51" s="134"/>
      <c r="P51" s="55"/>
      <c r="Q51" s="56"/>
      <c r="R51" s="31"/>
    </row>
    <row r="52" spans="1:18" x14ac:dyDescent="0.2">
      <c r="A52" s="29"/>
      <c r="B52" s="15"/>
      <c r="C52" s="47"/>
      <c r="D52" s="67"/>
      <c r="E52" s="68"/>
      <c r="F52" s="69"/>
      <c r="G52" s="70"/>
      <c r="H52" s="70"/>
      <c r="I52" s="90" t="str">
        <f>IF(H52=""," ",IF(H52&lt;=Info!$F$27,"Pass","Fail"))</f>
        <v xml:space="preserve"> </v>
      </c>
      <c r="J52" s="90" t="str">
        <f>IF(H52=""," ", IF(Info!$F$28="Yes",VLOOKUP(ROUND(H52,0),Sheet1!$B$3:$C$58,2,),VLOOKUP(ROUND(H52,0),Sheet1!$E$3:$F$58,2)))</f>
        <v xml:space="preserve"> </v>
      </c>
      <c r="K52" s="87"/>
      <c r="L52" s="132"/>
      <c r="M52" s="133"/>
      <c r="N52" s="133"/>
      <c r="O52" s="134"/>
      <c r="P52" s="55"/>
      <c r="Q52" s="56"/>
      <c r="R52" s="31"/>
    </row>
    <row r="53" spans="1:18" x14ac:dyDescent="0.2">
      <c r="A53" s="29"/>
      <c r="B53" s="15"/>
      <c r="C53" s="47"/>
      <c r="D53" s="67"/>
      <c r="E53" s="68"/>
      <c r="F53" s="69"/>
      <c r="G53" s="70"/>
      <c r="H53" s="70"/>
      <c r="I53" s="90" t="str">
        <f>IF(H53=""," ",IF(H53&lt;=Info!$F$27,"Pass","Fail"))</f>
        <v xml:space="preserve"> </v>
      </c>
      <c r="J53" s="90" t="str">
        <f>IF(H53=""," ", IF(Info!$F$28="Yes",VLOOKUP(ROUND(H53,0),Sheet1!$B$3:$C$58,2,),VLOOKUP(ROUND(H53,0),Sheet1!$E$3:$F$58,2)))</f>
        <v xml:space="preserve"> </v>
      </c>
      <c r="K53" s="87"/>
      <c r="L53" s="132"/>
      <c r="M53" s="133"/>
      <c r="N53" s="133"/>
      <c r="O53" s="134"/>
      <c r="P53" s="55"/>
      <c r="Q53" s="56"/>
      <c r="R53" s="31"/>
    </row>
    <row r="54" spans="1:18" x14ac:dyDescent="0.2">
      <c r="A54" s="29"/>
      <c r="B54" s="15"/>
      <c r="C54" s="47"/>
      <c r="D54" s="67"/>
      <c r="E54" s="68"/>
      <c r="F54" s="69"/>
      <c r="G54" s="70"/>
      <c r="H54" s="70"/>
      <c r="I54" s="90" t="str">
        <f>IF(H54=""," ",IF(H54&lt;=Info!$F$27,"Pass","Fail"))</f>
        <v xml:space="preserve"> </v>
      </c>
      <c r="J54" s="90" t="str">
        <f>IF(H54=""," ", IF(Info!$F$28="Yes",VLOOKUP(ROUND(H54,0),Sheet1!$B$3:$C$58,2,),VLOOKUP(ROUND(H54,0),Sheet1!$E$3:$F$58,2)))</f>
        <v xml:space="preserve"> </v>
      </c>
      <c r="K54" s="87"/>
      <c r="L54" s="132"/>
      <c r="M54" s="133"/>
      <c r="N54" s="133"/>
      <c r="O54" s="134"/>
      <c r="P54" s="55"/>
      <c r="Q54" s="56"/>
      <c r="R54" s="31"/>
    </row>
    <row r="55" spans="1:18" x14ac:dyDescent="0.2">
      <c r="A55" s="29"/>
      <c r="B55" s="15"/>
      <c r="C55" s="47"/>
      <c r="D55" s="67"/>
      <c r="E55" s="68"/>
      <c r="F55" s="69"/>
      <c r="G55" s="70"/>
      <c r="H55" s="70"/>
      <c r="I55" s="90" t="str">
        <f>IF(H55=""," ",IF(H55&lt;=Info!$F$27,"Pass","Fail"))</f>
        <v xml:space="preserve"> </v>
      </c>
      <c r="J55" s="90" t="str">
        <f>IF(H55=""," ", IF(Info!$F$28="Yes",VLOOKUP(ROUND(H55,0),Sheet1!$B$3:$C$58,2,),VLOOKUP(ROUND(H55,0),Sheet1!$E$3:$F$58,2)))</f>
        <v xml:space="preserve"> </v>
      </c>
      <c r="K55" s="87"/>
      <c r="L55" s="132"/>
      <c r="M55" s="133"/>
      <c r="N55" s="133"/>
      <c r="O55" s="134"/>
      <c r="P55" s="55"/>
      <c r="Q55" s="56"/>
      <c r="R55" s="31"/>
    </row>
    <row r="56" spans="1:18" x14ac:dyDescent="0.2">
      <c r="A56" s="29"/>
      <c r="B56" s="15"/>
      <c r="C56" s="47"/>
      <c r="D56" s="67"/>
      <c r="E56" s="68"/>
      <c r="F56" s="69"/>
      <c r="G56" s="70"/>
      <c r="H56" s="70"/>
      <c r="I56" s="90" t="str">
        <f>IF(H56=""," ",IF(H56&lt;=Info!$F$27,"Pass","Fail"))</f>
        <v xml:space="preserve"> </v>
      </c>
      <c r="J56" s="90" t="str">
        <f>IF(H56=""," ", IF(Info!$F$28="Yes",VLOOKUP(ROUND(H56,0),Sheet1!$B$3:$C$58,2,),VLOOKUP(ROUND(H56,0),Sheet1!$E$3:$F$58,2)))</f>
        <v xml:space="preserve"> </v>
      </c>
      <c r="K56" s="87"/>
      <c r="L56" s="132"/>
      <c r="M56" s="133"/>
      <c r="N56" s="133"/>
      <c r="O56" s="134"/>
      <c r="P56" s="55"/>
      <c r="Q56" s="56"/>
      <c r="R56" s="31"/>
    </row>
    <row r="57" spans="1:18" x14ac:dyDescent="0.2">
      <c r="A57" s="29"/>
      <c r="B57" s="15"/>
      <c r="C57" s="47"/>
      <c r="D57" s="67"/>
      <c r="E57" s="68"/>
      <c r="F57" s="69"/>
      <c r="G57" s="70"/>
      <c r="H57" s="70"/>
      <c r="I57" s="90" t="str">
        <f>IF(H57=""," ",IF(H57&lt;=Info!$F$27,"Pass","Fail"))</f>
        <v xml:space="preserve"> </v>
      </c>
      <c r="J57" s="90" t="str">
        <f>IF(H57=""," ", IF(Info!$F$28="Yes",VLOOKUP(ROUND(H57,0),Sheet1!$B$3:$C$58,2,),VLOOKUP(ROUND(H57,0),Sheet1!$E$3:$F$58,2)))</f>
        <v xml:space="preserve"> </v>
      </c>
      <c r="K57" s="87"/>
      <c r="L57" s="132"/>
      <c r="M57" s="133"/>
      <c r="N57" s="133"/>
      <c r="O57" s="134"/>
      <c r="P57" s="55"/>
      <c r="Q57" s="56"/>
      <c r="R57" s="31"/>
    </row>
    <row r="58" spans="1:18" x14ac:dyDescent="0.2">
      <c r="A58" s="29"/>
      <c r="B58" s="15"/>
      <c r="C58" s="47"/>
      <c r="D58" s="67"/>
      <c r="E58" s="68"/>
      <c r="F58" s="69"/>
      <c r="G58" s="70"/>
      <c r="H58" s="70"/>
      <c r="I58" s="90" t="str">
        <f>IF(H58=""," ",IF(H58&lt;=Info!$F$27,"Pass","Fail"))</f>
        <v xml:space="preserve"> </v>
      </c>
      <c r="J58" s="90" t="str">
        <f>IF(H58=""," ", IF(Info!$F$28="Yes",VLOOKUP(ROUND(H58,0),Sheet1!$B$3:$C$58,2,),VLOOKUP(ROUND(H58,0),Sheet1!$E$3:$F$58,2)))</f>
        <v xml:space="preserve"> </v>
      </c>
      <c r="K58" s="87"/>
      <c r="L58" s="132"/>
      <c r="M58" s="133"/>
      <c r="N58" s="133"/>
      <c r="O58" s="134"/>
      <c r="P58" s="55"/>
      <c r="Q58" s="56"/>
      <c r="R58" s="31"/>
    </row>
    <row r="59" spans="1:18" x14ac:dyDescent="0.2">
      <c r="A59" s="29"/>
      <c r="B59" s="15"/>
      <c r="C59" s="47"/>
      <c r="D59" s="67"/>
      <c r="E59" s="68"/>
      <c r="F59" s="69"/>
      <c r="G59" s="70"/>
      <c r="H59" s="70"/>
      <c r="I59" s="90" t="str">
        <f>IF(H59=""," ",IF(H59&lt;=Info!$F$27,"Pass","Fail"))</f>
        <v xml:space="preserve"> </v>
      </c>
      <c r="J59" s="90" t="str">
        <f>IF(H59=""," ", IF(Info!$F$28="Yes",VLOOKUP(ROUND(H59,0),Sheet1!$B$3:$C$58,2,),VLOOKUP(ROUND(H59,0),Sheet1!$E$3:$F$58,2)))</f>
        <v xml:space="preserve"> </v>
      </c>
      <c r="K59" s="87"/>
      <c r="L59" s="132"/>
      <c r="M59" s="133"/>
      <c r="N59" s="133"/>
      <c r="O59" s="134"/>
      <c r="P59" s="55"/>
      <c r="Q59" s="56"/>
      <c r="R59" s="31"/>
    </row>
    <row r="60" spans="1:18" x14ac:dyDescent="0.2">
      <c r="A60" s="29"/>
      <c r="B60" s="15"/>
      <c r="C60" s="47"/>
      <c r="D60" s="67"/>
      <c r="E60" s="68"/>
      <c r="F60" s="69"/>
      <c r="G60" s="70"/>
      <c r="H60" s="70"/>
      <c r="I60" s="90" t="str">
        <f>IF(H60=""," ",IF(H60&lt;=Info!$F$27,"Pass","Fail"))</f>
        <v xml:space="preserve"> </v>
      </c>
      <c r="J60" s="90" t="str">
        <f>IF(H60=""," ", IF(Info!$F$28="Yes",VLOOKUP(ROUND(H60,0),Sheet1!$B$3:$C$58,2,),VLOOKUP(ROUND(H60,0),Sheet1!$E$3:$F$58,2)))</f>
        <v xml:space="preserve"> </v>
      </c>
      <c r="K60" s="87"/>
      <c r="L60" s="132"/>
      <c r="M60" s="133"/>
      <c r="N60" s="133"/>
      <c r="O60" s="134"/>
      <c r="P60" s="55"/>
      <c r="Q60" s="56"/>
      <c r="R60" s="31"/>
    </row>
    <row r="61" spans="1:18" x14ac:dyDescent="0.2">
      <c r="A61" s="29"/>
      <c r="B61" s="15"/>
      <c r="C61" s="47"/>
      <c r="D61" s="67"/>
      <c r="E61" s="68"/>
      <c r="F61" s="69"/>
      <c r="G61" s="70"/>
      <c r="H61" s="70"/>
      <c r="I61" s="90" t="str">
        <f>IF(H61=""," ",IF(H61&lt;=Info!$F$27,"Pass","Fail"))</f>
        <v xml:space="preserve"> </v>
      </c>
      <c r="J61" s="90" t="str">
        <f>IF(H61=""," ", IF(Info!$F$28="Yes",VLOOKUP(ROUND(H61,0),Sheet1!$B$3:$C$58,2,),VLOOKUP(ROUND(H61,0),Sheet1!$E$3:$F$58,2)))</f>
        <v xml:space="preserve"> </v>
      </c>
      <c r="K61" s="87"/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91" t="str">
        <f>IF(H62=""," ",IF(H62&lt;=Info!$F$27,"Pass","Fail"))</f>
        <v xml:space="preserve"> </v>
      </c>
      <c r="J62" s="91" t="str">
        <f>IF(H62=""," ", IF(Info!$F$28="Yes",VLOOKUP(ROUND(H62,0),Sheet1!$B$3:$C$58,2,),VLOOKUP(ROUND(H62,0),Sheet1!$E$3:$F$58,2)))</f>
        <v xml:space="preserve"> </v>
      </c>
      <c r="K62" s="88"/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/>
    <row r="73" spans="1:18" x14ac:dyDescent="0.2"/>
  </sheetData>
  <mergeCells count="99">
    <mergeCell ref="D68:F68"/>
    <mergeCell ref="L53:O53"/>
    <mergeCell ref="L45:O45"/>
    <mergeCell ref="L46:O46"/>
    <mergeCell ref="L47:O47"/>
    <mergeCell ref="J68:O68"/>
    <mergeCell ref="L54:O54"/>
    <mergeCell ref="L55:O55"/>
    <mergeCell ref="L61:O61"/>
    <mergeCell ref="L60:O60"/>
    <mergeCell ref="L56:O56"/>
    <mergeCell ref="L57:O57"/>
    <mergeCell ref="L48:O48"/>
    <mergeCell ref="L49:O49"/>
    <mergeCell ref="L50:O50"/>
    <mergeCell ref="L51:O51"/>
    <mergeCell ref="L52:O52"/>
    <mergeCell ref="D63:O63"/>
    <mergeCell ref="D64:H64"/>
    <mergeCell ref="D67:F67"/>
    <mergeCell ref="J67:L67"/>
    <mergeCell ref="M67:O67"/>
    <mergeCell ref="L59:O59"/>
    <mergeCell ref="J66:O66"/>
    <mergeCell ref="L62:O62"/>
    <mergeCell ref="L36:O36"/>
    <mergeCell ref="D69:F69"/>
    <mergeCell ref="G66:I66"/>
    <mergeCell ref="G67:I67"/>
    <mergeCell ref="G68:I68"/>
    <mergeCell ref="G69:I69"/>
    <mergeCell ref="D66:F66"/>
    <mergeCell ref="J69:L69"/>
    <mergeCell ref="M69:O69"/>
    <mergeCell ref="L58:O58"/>
    <mergeCell ref="L23:O23"/>
    <mergeCell ref="L44:O44"/>
    <mergeCell ref="L30:O30"/>
    <mergeCell ref="L31:O31"/>
    <mergeCell ref="L32:O33"/>
    <mergeCell ref="L34:O34"/>
    <mergeCell ref="L40:O40"/>
    <mergeCell ref="L41:O41"/>
    <mergeCell ref="L42:O42"/>
    <mergeCell ref="L43:O43"/>
    <mergeCell ref="L18:O18"/>
    <mergeCell ref="L37:O37"/>
    <mergeCell ref="L38:O38"/>
    <mergeCell ref="L39:O39"/>
    <mergeCell ref="D19:E19"/>
    <mergeCell ref="D21:O21"/>
    <mergeCell ref="D22:K22"/>
    <mergeCell ref="L27:O27"/>
    <mergeCell ref="F19:I19"/>
    <mergeCell ref="L28:O28"/>
    <mergeCell ref="L12:O12"/>
    <mergeCell ref="J13:K13"/>
    <mergeCell ref="L29:O29"/>
    <mergeCell ref="L24:O24"/>
    <mergeCell ref="L25:O25"/>
    <mergeCell ref="L26:O26"/>
    <mergeCell ref="L13:O13"/>
    <mergeCell ref="L15:O15"/>
    <mergeCell ref="L16:O16"/>
    <mergeCell ref="L22:O22"/>
    <mergeCell ref="J15:K15"/>
    <mergeCell ref="J16:K16"/>
    <mergeCell ref="J18:K18"/>
    <mergeCell ref="D18:E18"/>
    <mergeCell ref="D12:E12"/>
    <mergeCell ref="J12:K12"/>
    <mergeCell ref="F12:I12"/>
    <mergeCell ref="F13:I13"/>
    <mergeCell ref="F16:I16"/>
    <mergeCell ref="F17:I17"/>
    <mergeCell ref="D15:E15"/>
    <mergeCell ref="D16:E16"/>
    <mergeCell ref="D17:E17"/>
    <mergeCell ref="F18:I18"/>
    <mergeCell ref="C2:P2"/>
    <mergeCell ref="C3:P3"/>
    <mergeCell ref="C4:P4"/>
    <mergeCell ref="C5:P5"/>
    <mergeCell ref="G9:L9"/>
    <mergeCell ref="L70:O70"/>
    <mergeCell ref="D14:E14"/>
    <mergeCell ref="L35:O35"/>
    <mergeCell ref="F14:I14"/>
    <mergeCell ref="J14:K14"/>
    <mergeCell ref="D6:O6"/>
    <mergeCell ref="D7:O7"/>
    <mergeCell ref="D24:E24"/>
    <mergeCell ref="D23:E23"/>
    <mergeCell ref="F23:K23"/>
    <mergeCell ref="L17:O17"/>
    <mergeCell ref="G10:L10"/>
    <mergeCell ref="L14:O14"/>
    <mergeCell ref="J17:K17"/>
    <mergeCell ref="F15:I15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ignoredErrors>
    <ignoredError sqref="I28 I5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73"/>
  <sheetViews>
    <sheetView showGridLines="0" topLeftCell="A18" zoomScaleNormal="100" workbookViewId="0">
      <selection activeCell="G27" sqref="G27"/>
    </sheetView>
  </sheetViews>
  <sheetFormatPr defaultColWidth="0" defaultRowHeight="12.4" customHeight="1" zeroHeight="1" x14ac:dyDescent="0.2"/>
  <cols>
    <col min="1" max="3" width="2.42578125" customWidth="1"/>
    <col min="4" max="5" width="10.7109375" customWidth="1"/>
    <col min="6" max="6" width="10.85546875" customWidth="1"/>
    <col min="7" max="9" width="9.7109375" customWidth="1"/>
    <col min="10" max="10" width="16.42578125" customWidth="1"/>
    <col min="11" max="11" width="9.7109375" hidden="1" customWidth="1"/>
    <col min="12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ht="12.7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1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ht="12.75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 t="s">
        <v>63</v>
      </c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 t="s">
        <v>64</v>
      </c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89" t="str">
        <f>IF(H26=""," ",IF(H26&lt;=Info!$F$27,"Pass","Fail"))</f>
        <v xml:space="preserve"> </v>
      </c>
      <c r="J26" s="96" t="str">
        <f>IF(H26=""," ", IF(Info!$F$28="Yes",VLOOKUP(ROUND(H26,0),Sheet1!$B$3:$C$58,2,),VLOOKUP(ROUND(H26,0),Sheet1!$E$3:$F$58,2)))</f>
        <v xml:space="preserve"> </v>
      </c>
      <c r="K26" s="86"/>
      <c r="L26" s="123" t="s">
        <v>19</v>
      </c>
      <c r="M26" s="102"/>
      <c r="N26" s="102"/>
      <c r="O26" s="124"/>
      <c r="P26" s="30"/>
      <c r="Q26" s="44"/>
      <c r="R26" s="31"/>
    </row>
    <row r="27" spans="1:18" ht="12.75" x14ac:dyDescent="0.2">
      <c r="A27" s="29"/>
      <c r="B27" s="15"/>
      <c r="C27" s="47"/>
      <c r="D27" s="67"/>
      <c r="E27" s="68"/>
      <c r="F27" s="69"/>
      <c r="G27" s="70"/>
      <c r="H27" s="70"/>
      <c r="I27" s="90" t="str">
        <f>IF(H27=""," ",IF(H27&lt;=Info!$F$27,"Pass","Fail"))</f>
        <v xml:space="preserve"> </v>
      </c>
      <c r="J27" s="96" t="str">
        <f>IF(H27=""," ", IF(Info!$F$28="Yes",VLOOKUP(ROUND(H27,0),Sheet1!$B$3:$C$58,2,),VLOOKUP(ROUND(H27,0),Sheet1!$E$3:$F$58,2)))</f>
        <v xml:space="preserve"> </v>
      </c>
      <c r="K27" s="87"/>
      <c r="L27" s="123"/>
      <c r="M27" s="102"/>
      <c r="N27" s="102"/>
      <c r="O27" s="124"/>
      <c r="P27" s="30"/>
      <c r="Q27" s="44"/>
      <c r="R27" s="31"/>
    </row>
    <row r="28" spans="1:18" ht="12.75" x14ac:dyDescent="0.2">
      <c r="A28" s="29"/>
      <c r="B28" s="15"/>
      <c r="C28" s="47"/>
      <c r="D28" s="67"/>
      <c r="E28" s="68"/>
      <c r="F28" s="69"/>
      <c r="G28" s="70"/>
      <c r="H28" s="70"/>
      <c r="I28" s="90" t="str">
        <f>IF(H28=""," ",IF(H28&lt;=Info!$F$27,"Pass","Fail"))</f>
        <v xml:space="preserve"> </v>
      </c>
      <c r="J28" s="90" t="str">
        <f>IF(H28=""," ", IF(Info!$F$28="Yes",VLOOKUP(ROUND(H28,0),Sheet1!$B$3:$C$58,2,),VLOOKUP(ROUND(H28,0),Sheet1!$E$3:$F$58,2)))</f>
        <v xml:space="preserve"> </v>
      </c>
      <c r="K28" s="87"/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90" t="str">
        <f>IF(H29=""," ",IF(H29&lt;=Info!$F$27,"Pass","Fail"))</f>
        <v xml:space="preserve"> </v>
      </c>
      <c r="J29" s="90" t="str">
        <f>IF(H29=""," ", IF(Info!$F$28="Yes",VLOOKUP(ROUND(H29,0),Sheet1!$B$3:$C$58,2,),VLOOKUP(ROUND(H29,0),Sheet1!$E$3:$F$58,2)))</f>
        <v xml:space="preserve"> </v>
      </c>
      <c r="K29" s="87"/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90" t="str">
        <f>IF(H30=""," ",IF(H30&lt;=Info!$F$27,"Pass","Fail"))</f>
        <v xml:space="preserve"> </v>
      </c>
      <c r="J30" s="90" t="str">
        <f>IF(H30=""," ", IF(Info!$F$28="Yes",VLOOKUP(ROUND(H30,0),Sheet1!$B$3:$C$58,2,),VLOOKUP(ROUND(H30,0),Sheet1!$E$3:$F$58,2)))</f>
        <v xml:space="preserve"> </v>
      </c>
      <c r="K30" s="87"/>
      <c r="L30" s="125"/>
      <c r="M30" s="126"/>
      <c r="N30" s="126"/>
      <c r="O30" s="127"/>
      <c r="P30" s="30"/>
      <c r="Q30" s="44"/>
      <c r="R30" s="31"/>
    </row>
    <row r="31" spans="1:18" ht="12.75" x14ac:dyDescent="0.2">
      <c r="A31" s="29"/>
      <c r="B31" s="15"/>
      <c r="C31" s="47"/>
      <c r="D31" s="67"/>
      <c r="E31" s="68"/>
      <c r="F31" s="69"/>
      <c r="G31" s="70"/>
      <c r="H31" s="70"/>
      <c r="I31" s="90" t="str">
        <f>IF(H31=""," ",IF(H31&lt;=Info!$F$27,"Pass","Fail"))</f>
        <v xml:space="preserve"> </v>
      </c>
      <c r="J31" s="90" t="str">
        <f>IF(H31=""," ", IF(Info!$F$28="Yes",VLOOKUP(ROUND(H31,0),Sheet1!$B$3:$C$58,2,),VLOOKUP(ROUND(H31,0),Sheet1!$E$3:$F$58,2)))</f>
        <v xml:space="preserve"> </v>
      </c>
      <c r="K31" s="87"/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90" t="str">
        <f>IF(H32=""," ",IF(H32&lt;=Info!$F$27,"Pass","Fail"))</f>
        <v xml:space="preserve"> </v>
      </c>
      <c r="J32" s="90" t="str">
        <f>IF(H32=""," ", IF(Info!$F$28="Yes",VLOOKUP(ROUND(H32,0),Sheet1!$B$3:$C$58,2,),VLOOKUP(ROUND(H32,0),Sheet1!$E$3:$F$58,2)))</f>
        <v xml:space="preserve"> </v>
      </c>
      <c r="K32" s="87"/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90" t="str">
        <f>IF(H33=""," ",IF(H33&lt;=Info!$F$27,"Pass","Fail"))</f>
        <v xml:space="preserve"> </v>
      </c>
      <c r="J33" s="90" t="str">
        <f>IF(H33=""," ", IF(Info!$F$28="Yes",VLOOKUP(ROUND(H33,0),Sheet1!$B$3:$C$58,2,),VLOOKUP(ROUND(H33,0),Sheet1!$E$3:$F$58,2)))</f>
        <v xml:space="preserve"> </v>
      </c>
      <c r="K33" s="87"/>
      <c r="L33" s="135"/>
      <c r="M33" s="136"/>
      <c r="N33" s="136"/>
      <c r="O33" s="137"/>
      <c r="P33" s="35"/>
      <c r="Q33" s="48"/>
      <c r="R33" s="31"/>
    </row>
    <row r="34" spans="1:18" ht="12.75" x14ac:dyDescent="0.2">
      <c r="A34" s="29"/>
      <c r="B34" s="15"/>
      <c r="C34" s="47"/>
      <c r="D34" s="67"/>
      <c r="E34" s="68"/>
      <c r="F34" s="69"/>
      <c r="G34" s="70"/>
      <c r="H34" s="70"/>
      <c r="I34" s="90" t="str">
        <f>IF(H34=""," ",IF(H34&lt;=Info!$F$27,"Pass","Fail"))</f>
        <v xml:space="preserve"> </v>
      </c>
      <c r="J34" s="90" t="str">
        <f>IF(H34=""," ", IF(Info!$F$28="Yes",VLOOKUP(ROUND(H34,0),Sheet1!$B$3:$C$58,2,),VLOOKUP(ROUND(H34,0),Sheet1!$E$3:$F$58,2)))</f>
        <v xml:space="preserve"> </v>
      </c>
      <c r="K34" s="87"/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90" t="str">
        <f>IF(H35=""," ",IF(H35&lt;=Info!$F$27,"Pass","Fail"))</f>
        <v xml:space="preserve"> </v>
      </c>
      <c r="J35" s="90" t="str">
        <f>IF(H35=""," ", IF(Info!$F$28="Yes",VLOOKUP(ROUND(H35,0),Sheet1!$B$3:$C$58,2,),VLOOKUP(ROUND(H35,0),Sheet1!$E$3:$F$58,2)))</f>
        <v xml:space="preserve"> </v>
      </c>
      <c r="K35" s="87"/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90" t="str">
        <f>IF(H36=""," ",IF(H36&lt;=Info!$F$27,"Pass","Fail"))</f>
        <v xml:space="preserve"> </v>
      </c>
      <c r="J36" s="90" t="str">
        <f>IF(H36=""," ", IF(Info!$F$28="Yes",VLOOKUP(ROUND(H36,0),Sheet1!$B$3:$C$58,2,),VLOOKUP(ROUND(H36,0),Sheet1!$E$3:$F$58,2)))</f>
        <v xml:space="preserve"> </v>
      </c>
      <c r="K36" s="87"/>
      <c r="L36" s="123"/>
      <c r="M36" s="102"/>
      <c r="N36" s="102"/>
      <c r="O36" s="124"/>
      <c r="P36" s="30"/>
      <c r="Q36" s="44"/>
      <c r="R36" s="31"/>
    </row>
    <row r="37" spans="1:18" ht="12.75" x14ac:dyDescent="0.2">
      <c r="A37" s="29"/>
      <c r="B37" s="15"/>
      <c r="C37" s="47"/>
      <c r="D37" s="67"/>
      <c r="E37" s="68"/>
      <c r="F37" s="69"/>
      <c r="G37" s="70"/>
      <c r="H37" s="70"/>
      <c r="I37" s="90" t="str">
        <f>IF(H37=""," ",IF(H37&lt;=Info!$F$27,"Pass","Fail"))</f>
        <v xml:space="preserve"> </v>
      </c>
      <c r="J37" s="90" t="str">
        <f>IF(H37=""," ", IF(Info!$F$28="Yes",VLOOKUP(ROUND(H37,0),Sheet1!$B$3:$C$58,2,),VLOOKUP(ROUND(H37,0),Sheet1!$E$3:$F$58,2)))</f>
        <v xml:space="preserve"> </v>
      </c>
      <c r="K37" s="87"/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90" t="str">
        <f>IF(H38=""," ",IF(H38&lt;=Info!$F$27,"Pass","Fail"))</f>
        <v xml:space="preserve"> </v>
      </c>
      <c r="J38" s="90" t="str">
        <f>IF(H38=""," ", IF(Info!$F$28="Yes",VLOOKUP(ROUND(H38,0),Sheet1!$B$3:$C$58,2,),VLOOKUP(ROUND(H38,0),Sheet1!$E$3:$F$58,2)))</f>
        <v xml:space="preserve"> </v>
      </c>
      <c r="K38" s="87"/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90" t="str">
        <f>IF(H39=""," ",IF(H39&lt;=Info!$F$27,"Pass","Fail"))</f>
        <v xml:space="preserve"> </v>
      </c>
      <c r="J39" s="90" t="str">
        <f>IF(H39=""," ", IF(Info!$F$28="Yes",VLOOKUP(ROUND(H39,0),Sheet1!$B$3:$C$58,2,),VLOOKUP(ROUND(H39,0),Sheet1!$E$3:$F$58,2)))</f>
        <v xml:space="preserve"> </v>
      </c>
      <c r="K39" s="87"/>
      <c r="L39" s="128"/>
      <c r="M39" s="129"/>
      <c r="N39" s="129"/>
      <c r="O39" s="130"/>
      <c r="P39" s="55"/>
      <c r="Q39" s="56"/>
      <c r="R39" s="31"/>
    </row>
    <row r="40" spans="1:18" ht="12.75" x14ac:dyDescent="0.2">
      <c r="A40" s="29"/>
      <c r="B40" s="15"/>
      <c r="C40" s="47"/>
      <c r="D40" s="67"/>
      <c r="E40" s="68"/>
      <c r="F40" s="69"/>
      <c r="G40" s="70"/>
      <c r="H40" s="70"/>
      <c r="I40" s="90" t="str">
        <f>IF(H40=""," ",IF(H40&lt;=Info!$F$27,"Pass","Fail"))</f>
        <v xml:space="preserve"> </v>
      </c>
      <c r="J40" s="90" t="str">
        <f>IF(H40=""," ", IF(Info!$F$28="Yes",VLOOKUP(ROUND(H40,0),Sheet1!$B$3:$C$58,2,),VLOOKUP(ROUND(H40,0),Sheet1!$E$3:$F$58,2)))</f>
        <v xml:space="preserve"> </v>
      </c>
      <c r="K40" s="87"/>
      <c r="L40" s="132"/>
      <c r="M40" s="133"/>
      <c r="N40" s="133"/>
      <c r="O40" s="134"/>
      <c r="P40" s="55"/>
      <c r="Q40" s="56"/>
      <c r="R40" s="31"/>
    </row>
    <row r="41" spans="1:18" ht="12.75" x14ac:dyDescent="0.2">
      <c r="A41" s="29"/>
      <c r="B41" s="15"/>
      <c r="C41" s="47"/>
      <c r="D41" s="67"/>
      <c r="E41" s="68"/>
      <c r="F41" s="69"/>
      <c r="G41" s="70"/>
      <c r="H41" s="70"/>
      <c r="I41" s="90" t="str">
        <f>IF(H41=""," ",IF(H41&lt;=Info!$F$27,"Pass","Fail"))</f>
        <v xml:space="preserve"> </v>
      </c>
      <c r="J41" s="90" t="str">
        <f>IF(H41=""," ", IF(Info!$F$28="Yes",VLOOKUP(ROUND(H41,0),Sheet1!$B$3:$C$58,2,),VLOOKUP(ROUND(H41,0),Sheet1!$E$3:$F$58,2)))</f>
        <v xml:space="preserve"> </v>
      </c>
      <c r="K41" s="87"/>
      <c r="L41" s="132"/>
      <c r="M41" s="133"/>
      <c r="N41" s="133"/>
      <c r="O41" s="134"/>
      <c r="P41" s="55"/>
      <c r="Q41" s="56"/>
      <c r="R41" s="31"/>
    </row>
    <row r="42" spans="1:18" ht="12.75" x14ac:dyDescent="0.2">
      <c r="A42" s="29"/>
      <c r="B42" s="15"/>
      <c r="C42" s="47"/>
      <c r="D42" s="67"/>
      <c r="E42" s="68"/>
      <c r="F42" s="69"/>
      <c r="G42" s="70"/>
      <c r="H42" s="70"/>
      <c r="I42" s="90" t="str">
        <f>IF(H42=""," ",IF(H42&lt;=Info!$F$27,"Pass","Fail"))</f>
        <v xml:space="preserve"> </v>
      </c>
      <c r="J42" s="90" t="str">
        <f>IF(H42=""," ", IF(Info!$F$28="Yes",VLOOKUP(ROUND(H42,0),Sheet1!$B$3:$C$58,2,),VLOOKUP(ROUND(H42,0),Sheet1!$E$3:$F$58,2)))</f>
        <v xml:space="preserve"> </v>
      </c>
      <c r="K42" s="87"/>
      <c r="L42" s="132"/>
      <c r="M42" s="133"/>
      <c r="N42" s="133"/>
      <c r="O42" s="134"/>
      <c r="P42" s="55"/>
      <c r="Q42" s="56"/>
      <c r="R42" s="31"/>
    </row>
    <row r="43" spans="1:18" ht="12.75" x14ac:dyDescent="0.2">
      <c r="A43" s="29"/>
      <c r="B43" s="15"/>
      <c r="C43" s="47"/>
      <c r="D43" s="67"/>
      <c r="E43" s="68"/>
      <c r="F43" s="69"/>
      <c r="G43" s="70"/>
      <c r="H43" s="70"/>
      <c r="I43" s="90" t="str">
        <f>IF(H43=""," ",IF(H43&lt;=Info!$F$27,"Pass","Fail"))</f>
        <v xml:space="preserve"> </v>
      </c>
      <c r="J43" s="90" t="str">
        <f>IF(H43=""," ", IF(Info!$F$28="Yes",VLOOKUP(ROUND(H43,0),Sheet1!$B$3:$C$58,2,),VLOOKUP(ROUND(H43,0),Sheet1!$E$3:$F$58,2)))</f>
        <v xml:space="preserve"> </v>
      </c>
      <c r="K43" s="87"/>
      <c r="L43" s="132"/>
      <c r="M43" s="133"/>
      <c r="N43" s="133"/>
      <c r="O43" s="134"/>
      <c r="P43" s="55"/>
      <c r="Q43" s="56"/>
      <c r="R43" s="31"/>
    </row>
    <row r="44" spans="1:18" ht="12.75" x14ac:dyDescent="0.2">
      <c r="A44" s="29"/>
      <c r="B44" s="15"/>
      <c r="C44" s="47"/>
      <c r="D44" s="67"/>
      <c r="E44" s="68"/>
      <c r="F44" s="69"/>
      <c r="G44" s="70"/>
      <c r="H44" s="70"/>
      <c r="I44" s="90" t="str">
        <f>IF(H44=""," ",IF(H44&lt;=Info!$F$27,"Pass","Fail"))</f>
        <v xml:space="preserve"> </v>
      </c>
      <c r="J44" s="90" t="str">
        <f>IF(H44=""," ", IF(Info!$F$28="Yes",VLOOKUP(ROUND(H44,0),Sheet1!$B$3:$C$58,2,),VLOOKUP(ROUND(H44,0),Sheet1!$E$3:$F$58,2)))</f>
        <v xml:space="preserve"> </v>
      </c>
      <c r="K44" s="87"/>
      <c r="L44" s="132"/>
      <c r="M44" s="133"/>
      <c r="N44" s="133"/>
      <c r="O44" s="134"/>
      <c r="P44" s="55"/>
      <c r="Q44" s="56"/>
      <c r="R44" s="31"/>
    </row>
    <row r="45" spans="1:18" ht="12.75" x14ac:dyDescent="0.2">
      <c r="A45" s="29"/>
      <c r="B45" s="15"/>
      <c r="C45" s="47"/>
      <c r="D45" s="67"/>
      <c r="E45" s="68"/>
      <c r="F45" s="69"/>
      <c r="G45" s="70"/>
      <c r="H45" s="70"/>
      <c r="I45" s="90" t="str">
        <f>IF(H45=""," ",IF(H45&lt;=Info!$F$27,"Pass","Fail"))</f>
        <v xml:space="preserve"> </v>
      </c>
      <c r="J45" s="90" t="str">
        <f>IF(H45=""," ", IF(Info!$F$28="Yes",VLOOKUP(ROUND(H45,0),Sheet1!$B$3:$C$58,2,),VLOOKUP(ROUND(H45,0),Sheet1!$E$3:$F$58,2)))</f>
        <v xml:space="preserve"> </v>
      </c>
      <c r="K45" s="87"/>
      <c r="L45" s="132"/>
      <c r="M45" s="133"/>
      <c r="N45" s="133"/>
      <c r="O45" s="134"/>
      <c r="P45" s="55"/>
      <c r="Q45" s="56"/>
      <c r="R45" s="31"/>
    </row>
    <row r="46" spans="1:18" ht="12.75" x14ac:dyDescent="0.2">
      <c r="A46" s="29"/>
      <c r="B46" s="15"/>
      <c r="C46" s="47"/>
      <c r="D46" s="67"/>
      <c r="E46" s="68"/>
      <c r="F46" s="69"/>
      <c r="G46" s="70"/>
      <c r="H46" s="70"/>
      <c r="I46" s="90" t="str">
        <f>IF(H46=""," ",IF(H46&lt;=Info!$F$27,"Pass","Fail"))</f>
        <v xml:space="preserve"> </v>
      </c>
      <c r="J46" s="90" t="str">
        <f>IF(H46=""," ", IF(Info!$F$28="Yes",VLOOKUP(ROUND(H46,0),Sheet1!$B$3:$C$58,2,),VLOOKUP(ROUND(H46,0),Sheet1!$E$3:$F$58,2)))</f>
        <v xml:space="preserve"> </v>
      </c>
      <c r="K46" s="87"/>
      <c r="L46" s="132"/>
      <c r="M46" s="133"/>
      <c r="N46" s="133"/>
      <c r="O46" s="134"/>
      <c r="P46" s="55"/>
      <c r="Q46" s="56"/>
      <c r="R46" s="31"/>
    </row>
    <row r="47" spans="1:18" ht="12.75" x14ac:dyDescent="0.2">
      <c r="A47" s="29"/>
      <c r="B47" s="15"/>
      <c r="C47" s="47"/>
      <c r="D47" s="67"/>
      <c r="E47" s="68"/>
      <c r="F47" s="69"/>
      <c r="G47" s="70"/>
      <c r="H47" s="70"/>
      <c r="I47" s="90" t="str">
        <f>IF(H47=""," ",IF(H47&lt;=Info!$F$27,"Pass","Fail"))</f>
        <v xml:space="preserve"> </v>
      </c>
      <c r="J47" s="90" t="str">
        <f>IF(H47=""," ", IF(Info!$F$28="Yes",VLOOKUP(ROUND(H47,0),Sheet1!$B$3:$C$58,2,),VLOOKUP(ROUND(H47,0),Sheet1!$E$3:$F$58,2)))</f>
        <v xml:space="preserve"> </v>
      </c>
      <c r="K47" s="87"/>
      <c r="L47" s="132"/>
      <c r="M47" s="133"/>
      <c r="N47" s="133"/>
      <c r="O47" s="134"/>
      <c r="P47" s="55"/>
      <c r="Q47" s="56"/>
      <c r="R47" s="31"/>
    </row>
    <row r="48" spans="1:18" ht="12.75" x14ac:dyDescent="0.2">
      <c r="A48" s="29"/>
      <c r="B48" s="15"/>
      <c r="C48" s="47"/>
      <c r="D48" s="67"/>
      <c r="E48" s="68"/>
      <c r="F48" s="69"/>
      <c r="G48" s="70"/>
      <c r="H48" s="70"/>
      <c r="I48" s="90" t="str">
        <f>IF(H48=""," ",IF(H48&lt;=Info!$F$27,"Pass","Fail"))</f>
        <v xml:space="preserve"> </v>
      </c>
      <c r="J48" s="90" t="str">
        <f>IF(H48=""," ", IF(Info!$F$28="Yes",VLOOKUP(ROUND(H48,0),Sheet1!$B$3:$C$58,2,),VLOOKUP(ROUND(H48,0),Sheet1!$E$3:$F$58,2)))</f>
        <v xml:space="preserve"> </v>
      </c>
      <c r="K48" s="87"/>
      <c r="L48" s="132"/>
      <c r="M48" s="133"/>
      <c r="N48" s="133"/>
      <c r="O48" s="134"/>
      <c r="P48" s="55"/>
      <c r="Q48" s="56"/>
      <c r="R48" s="31"/>
    </row>
    <row r="49" spans="1:18" ht="12.75" x14ac:dyDescent="0.2">
      <c r="A49" s="29"/>
      <c r="B49" s="15"/>
      <c r="C49" s="47"/>
      <c r="D49" s="67"/>
      <c r="E49" s="68"/>
      <c r="F49" s="69"/>
      <c r="G49" s="70"/>
      <c r="H49" s="70"/>
      <c r="I49" s="90" t="str">
        <f>IF(H49=""," ",IF(H49&lt;=Info!$F$27,"Pass","Fail"))</f>
        <v xml:space="preserve"> </v>
      </c>
      <c r="J49" s="90" t="str">
        <f>IF(H49=""," ", IF(Info!$F$28="Yes",VLOOKUP(ROUND(H49,0),Sheet1!$B$3:$C$58,2,),VLOOKUP(ROUND(H49,0),Sheet1!$E$3:$F$58,2)))</f>
        <v xml:space="preserve"> </v>
      </c>
      <c r="K49" s="87"/>
      <c r="L49" s="132"/>
      <c r="M49" s="133"/>
      <c r="N49" s="133"/>
      <c r="O49" s="134"/>
      <c r="P49" s="55"/>
      <c r="Q49" s="56"/>
      <c r="R49" s="31"/>
    </row>
    <row r="50" spans="1:18" ht="12.75" x14ac:dyDescent="0.2">
      <c r="A50" s="29"/>
      <c r="B50" s="15"/>
      <c r="C50" s="47"/>
      <c r="D50" s="67"/>
      <c r="E50" s="68"/>
      <c r="F50" s="69"/>
      <c r="G50" s="70"/>
      <c r="H50" s="70"/>
      <c r="I50" s="90" t="str">
        <f>IF(H50=""," ",IF(H50&lt;=Info!$F$27,"Pass","Fail"))</f>
        <v xml:space="preserve"> </v>
      </c>
      <c r="J50" s="90" t="str">
        <f>IF(H50=""," ", IF(Info!$F$28="Yes",VLOOKUP(ROUND(H50,0),Sheet1!$B$3:$C$58,2,),VLOOKUP(ROUND(H50,0),Sheet1!$E$3:$F$58,2)))</f>
        <v xml:space="preserve"> </v>
      </c>
      <c r="K50" s="87"/>
      <c r="L50" s="132"/>
      <c r="M50" s="133"/>
      <c r="N50" s="133"/>
      <c r="O50" s="134"/>
      <c r="P50" s="55"/>
      <c r="Q50" s="56"/>
      <c r="R50" s="31"/>
    </row>
    <row r="51" spans="1:18" ht="12.75" x14ac:dyDescent="0.2">
      <c r="A51" s="29"/>
      <c r="B51" s="15"/>
      <c r="C51" s="47"/>
      <c r="D51" s="67"/>
      <c r="E51" s="68"/>
      <c r="F51" s="69"/>
      <c r="G51" s="70"/>
      <c r="H51" s="70"/>
      <c r="I51" s="90" t="str">
        <f>IF(H51=""," ",IF(H51&lt;=Info!$F$27,"Pass","Fail"))</f>
        <v xml:space="preserve"> </v>
      </c>
      <c r="J51" s="90" t="str">
        <f>IF(H51=""," ", IF(Info!$F$28="Yes",VLOOKUP(ROUND(H51,0),Sheet1!$B$3:$C$58,2,),VLOOKUP(ROUND(H51,0),Sheet1!$E$3:$F$58,2)))</f>
        <v xml:space="preserve"> </v>
      </c>
      <c r="K51" s="87"/>
      <c r="L51" s="132"/>
      <c r="M51" s="133"/>
      <c r="N51" s="133"/>
      <c r="O51" s="134"/>
      <c r="P51" s="55"/>
      <c r="Q51" s="56"/>
      <c r="R51" s="31"/>
    </row>
    <row r="52" spans="1:18" ht="12.75" x14ac:dyDescent="0.2">
      <c r="A52" s="29"/>
      <c r="B52" s="15"/>
      <c r="C52" s="47"/>
      <c r="D52" s="67"/>
      <c r="E52" s="68"/>
      <c r="F52" s="69"/>
      <c r="G52" s="70"/>
      <c r="H52" s="70"/>
      <c r="I52" s="90" t="str">
        <f>IF(H52=""," ",IF(H52&lt;=Info!$F$27,"Pass","Fail"))</f>
        <v xml:space="preserve"> </v>
      </c>
      <c r="J52" s="90" t="str">
        <f>IF(H52=""," ", IF(Info!$F$28="Yes",VLOOKUP(ROUND(H52,0),Sheet1!$B$3:$C$58,2,),VLOOKUP(ROUND(H52,0),Sheet1!$E$3:$F$58,2)))</f>
        <v xml:space="preserve"> </v>
      </c>
      <c r="K52" s="87"/>
      <c r="L52" s="132"/>
      <c r="M52" s="133"/>
      <c r="N52" s="133"/>
      <c r="O52" s="134"/>
      <c r="P52" s="55"/>
      <c r="Q52" s="56"/>
      <c r="R52" s="31"/>
    </row>
    <row r="53" spans="1:18" ht="12.75" x14ac:dyDescent="0.2">
      <c r="A53" s="29"/>
      <c r="B53" s="15"/>
      <c r="C53" s="47"/>
      <c r="D53" s="67"/>
      <c r="E53" s="68"/>
      <c r="F53" s="69"/>
      <c r="G53" s="70"/>
      <c r="H53" s="70"/>
      <c r="I53" s="90" t="str">
        <f>IF(H53=""," ",IF(H53&lt;=Info!$F$27,"Pass","Fail"))</f>
        <v xml:space="preserve"> </v>
      </c>
      <c r="J53" s="90" t="str">
        <f>IF(H53=""," ", IF(Info!$F$28="Yes",VLOOKUP(ROUND(H53,0),Sheet1!$B$3:$C$58,2,),VLOOKUP(ROUND(H53,0),Sheet1!$E$3:$F$58,2)))</f>
        <v xml:space="preserve"> </v>
      </c>
      <c r="K53" s="87"/>
      <c r="L53" s="132"/>
      <c r="M53" s="133"/>
      <c r="N53" s="133"/>
      <c r="O53" s="134"/>
      <c r="P53" s="55"/>
      <c r="Q53" s="56"/>
      <c r="R53" s="31"/>
    </row>
    <row r="54" spans="1:18" ht="12.75" x14ac:dyDescent="0.2">
      <c r="A54" s="29"/>
      <c r="B54" s="15"/>
      <c r="C54" s="47"/>
      <c r="D54" s="67"/>
      <c r="E54" s="68"/>
      <c r="F54" s="69"/>
      <c r="G54" s="70"/>
      <c r="H54" s="70"/>
      <c r="I54" s="90" t="str">
        <f>IF(H54=""," ",IF(H54&lt;=Info!$F$27,"Pass","Fail"))</f>
        <v xml:space="preserve"> </v>
      </c>
      <c r="J54" s="90" t="str">
        <f>IF(H54=""," ", IF(Info!$F$28="Yes",VLOOKUP(ROUND(H54,0),Sheet1!$B$3:$C$58,2,),VLOOKUP(ROUND(H54,0),Sheet1!$E$3:$F$58,2)))</f>
        <v xml:space="preserve"> </v>
      </c>
      <c r="K54" s="87"/>
      <c r="L54" s="132"/>
      <c r="M54" s="133"/>
      <c r="N54" s="133"/>
      <c r="O54" s="134"/>
      <c r="P54" s="55"/>
      <c r="Q54" s="56"/>
      <c r="R54" s="31"/>
    </row>
    <row r="55" spans="1:18" ht="12.75" x14ac:dyDescent="0.2">
      <c r="A55" s="29"/>
      <c r="B55" s="15"/>
      <c r="C55" s="47"/>
      <c r="D55" s="67"/>
      <c r="E55" s="68"/>
      <c r="F55" s="69"/>
      <c r="G55" s="70"/>
      <c r="H55" s="70"/>
      <c r="I55" s="90" t="str">
        <f>IF(H55=""," ",IF(H55&lt;=Info!$F$27,"Pass","Fail"))</f>
        <v xml:space="preserve"> </v>
      </c>
      <c r="J55" s="90" t="str">
        <f>IF(H55=""," ", IF(Info!$F$28="Yes",VLOOKUP(ROUND(H55,0),Sheet1!$B$3:$C$58,2,),VLOOKUP(ROUND(H55,0),Sheet1!$E$3:$F$58,2)))</f>
        <v xml:space="preserve"> </v>
      </c>
      <c r="K55" s="87"/>
      <c r="L55" s="132"/>
      <c r="M55" s="133"/>
      <c r="N55" s="133"/>
      <c r="O55" s="134"/>
      <c r="P55" s="55"/>
      <c r="Q55" s="56"/>
      <c r="R55" s="31"/>
    </row>
    <row r="56" spans="1:18" ht="12.75" x14ac:dyDescent="0.2">
      <c r="A56" s="29"/>
      <c r="B56" s="15"/>
      <c r="C56" s="47"/>
      <c r="D56" s="67"/>
      <c r="E56" s="68"/>
      <c r="F56" s="69"/>
      <c r="G56" s="70"/>
      <c r="H56" s="70"/>
      <c r="I56" s="90" t="str">
        <f>IF(H56=""," ",IF(H56&lt;=Info!$F$27,"Pass","Fail"))</f>
        <v xml:space="preserve"> </v>
      </c>
      <c r="J56" s="90" t="str">
        <f>IF(H56=""," ", IF(Info!$F$28="Yes",VLOOKUP(ROUND(H56,0),Sheet1!$B$3:$C$58,2,),VLOOKUP(ROUND(H56,0),Sheet1!$E$3:$F$58,2)))</f>
        <v xml:space="preserve"> </v>
      </c>
      <c r="K56" s="87"/>
      <c r="L56" s="132"/>
      <c r="M56" s="133"/>
      <c r="N56" s="133"/>
      <c r="O56" s="134"/>
      <c r="P56" s="55"/>
      <c r="Q56" s="56"/>
      <c r="R56" s="31"/>
    </row>
    <row r="57" spans="1:18" ht="12.75" x14ac:dyDescent="0.2">
      <c r="A57" s="29"/>
      <c r="B57" s="15"/>
      <c r="C57" s="47"/>
      <c r="D57" s="67"/>
      <c r="E57" s="68"/>
      <c r="F57" s="69"/>
      <c r="G57" s="70"/>
      <c r="H57" s="70"/>
      <c r="I57" s="90" t="str">
        <f>IF(H57=""," ",IF(H57&lt;=Info!$F$27,"Pass","Fail"))</f>
        <v xml:space="preserve"> </v>
      </c>
      <c r="J57" s="90" t="str">
        <f>IF(H57=""," ", IF(Info!$F$28="Yes",VLOOKUP(ROUND(H57,0),Sheet1!$B$3:$C$58,2,),VLOOKUP(ROUND(H57,0),Sheet1!$E$3:$F$58,2)))</f>
        <v xml:space="preserve"> </v>
      </c>
      <c r="K57" s="87"/>
      <c r="L57" s="132"/>
      <c r="M57" s="133"/>
      <c r="N57" s="133"/>
      <c r="O57" s="134"/>
      <c r="P57" s="55"/>
      <c r="Q57" s="56"/>
      <c r="R57" s="31"/>
    </row>
    <row r="58" spans="1:18" ht="12.75" x14ac:dyDescent="0.2">
      <c r="A58" s="29"/>
      <c r="B58" s="15"/>
      <c r="C58" s="47"/>
      <c r="D58" s="67"/>
      <c r="E58" s="68"/>
      <c r="F58" s="69"/>
      <c r="G58" s="70"/>
      <c r="H58" s="70"/>
      <c r="I58" s="90" t="str">
        <f>IF(H58=""," ",IF(H58&lt;=Info!$F$27,"Pass","Fail"))</f>
        <v xml:space="preserve"> </v>
      </c>
      <c r="J58" s="90" t="str">
        <f>IF(H58=""," ", IF(Info!$F$28="Yes",VLOOKUP(ROUND(H58,0),Sheet1!$B$3:$C$58,2,),VLOOKUP(ROUND(H58,0),Sheet1!$E$3:$F$58,2)))</f>
        <v xml:space="preserve"> </v>
      </c>
      <c r="K58" s="87"/>
      <c r="L58" s="132"/>
      <c r="M58" s="133"/>
      <c r="N58" s="133"/>
      <c r="O58" s="134"/>
      <c r="P58" s="55"/>
      <c r="Q58" s="56"/>
      <c r="R58" s="31"/>
    </row>
    <row r="59" spans="1:18" ht="12.75" x14ac:dyDescent="0.2">
      <c r="A59" s="29"/>
      <c r="B59" s="15"/>
      <c r="C59" s="47"/>
      <c r="D59" s="67"/>
      <c r="E59" s="68"/>
      <c r="F59" s="69"/>
      <c r="G59" s="70"/>
      <c r="H59" s="70"/>
      <c r="I59" s="90" t="str">
        <f>IF(H59=""," ",IF(H59&lt;=Info!$F$27,"Pass","Fail"))</f>
        <v xml:space="preserve"> </v>
      </c>
      <c r="J59" s="90" t="str">
        <f>IF(H59=""," ", IF(Info!$F$28="Yes",VLOOKUP(ROUND(H59,0),Sheet1!$B$3:$C$58,2,),VLOOKUP(ROUND(H59,0),Sheet1!$E$3:$F$58,2)))</f>
        <v xml:space="preserve"> </v>
      </c>
      <c r="K59" s="87"/>
      <c r="L59" s="132"/>
      <c r="M59" s="133"/>
      <c r="N59" s="133"/>
      <c r="O59" s="134"/>
      <c r="P59" s="55"/>
      <c r="Q59" s="56"/>
      <c r="R59" s="31"/>
    </row>
    <row r="60" spans="1:18" ht="12.75" x14ac:dyDescent="0.2">
      <c r="A60" s="29"/>
      <c r="B60" s="15"/>
      <c r="C60" s="47"/>
      <c r="D60" s="67"/>
      <c r="E60" s="68"/>
      <c r="F60" s="69"/>
      <c r="G60" s="70"/>
      <c r="H60" s="70"/>
      <c r="I60" s="90" t="str">
        <f>IF(H60=""," ",IF(H60&lt;=Info!$F$27,"Pass","Fail"))</f>
        <v xml:space="preserve"> </v>
      </c>
      <c r="J60" s="90" t="str">
        <f>IF(H60=""," ", IF(Info!$F$28="Yes",VLOOKUP(ROUND(H60,0),Sheet1!$B$3:$C$58,2,),VLOOKUP(ROUND(H60,0),Sheet1!$E$3:$F$58,2)))</f>
        <v xml:space="preserve"> </v>
      </c>
      <c r="K60" s="87"/>
      <c r="L60" s="132"/>
      <c r="M60" s="133"/>
      <c r="N60" s="133"/>
      <c r="O60" s="134"/>
      <c r="P60" s="55"/>
      <c r="Q60" s="56"/>
      <c r="R60" s="31"/>
    </row>
    <row r="61" spans="1:18" ht="12.75" x14ac:dyDescent="0.2">
      <c r="A61" s="29"/>
      <c r="B61" s="15"/>
      <c r="C61" s="47"/>
      <c r="D61" s="67"/>
      <c r="E61" s="68"/>
      <c r="F61" s="69"/>
      <c r="G61" s="70"/>
      <c r="H61" s="70"/>
      <c r="I61" s="90" t="str">
        <f>IF(H61=""," ",IF(H61&lt;=Info!$F$27,"Pass","Fail"))</f>
        <v xml:space="preserve"> </v>
      </c>
      <c r="J61" s="90" t="str">
        <f>IF(H61=""," ", IF(Info!$F$28="Yes",VLOOKUP(ROUND(H61,0),Sheet1!$B$3:$C$58,2,),VLOOKUP(ROUND(H61,0),Sheet1!$E$3:$F$58,2)))</f>
        <v xml:space="preserve"> </v>
      </c>
      <c r="K61" s="87"/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91" t="str">
        <f>IF(H62=""," ",IF(H62&lt;=Info!$F$27,"Pass","Fail"))</f>
        <v xml:space="preserve"> </v>
      </c>
      <c r="J62" s="91" t="str">
        <f>IF(H62=""," ", IF(Info!$F$28="Yes",VLOOKUP(ROUND(H62,0),Sheet1!$B$3:$C$58,2,),VLOOKUP(ROUND(H62,0),Sheet1!$E$3:$F$58,2)))</f>
        <v xml:space="preserve"> </v>
      </c>
      <c r="K62" s="88"/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ht="12.75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ht="12.75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ht="12.75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ht="12.75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ht="12.75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ht="12.75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ht="12.75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 x14ac:dyDescent="0.2"/>
    <row r="73" spans="1:18" ht="12.75" x14ac:dyDescent="0.2"/>
  </sheetData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L60:O60"/>
    <mergeCell ref="L61:O61"/>
    <mergeCell ref="L62:O62"/>
    <mergeCell ref="D63:O63"/>
    <mergeCell ref="D64:H64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48:O48"/>
    <mergeCell ref="L49:O49"/>
    <mergeCell ref="L50:O50"/>
    <mergeCell ref="L51:O51"/>
    <mergeCell ref="L52:O52"/>
    <mergeCell ref="L53:O53"/>
    <mergeCell ref="L42:O42"/>
    <mergeCell ref="L43:O43"/>
    <mergeCell ref="L44:O44"/>
    <mergeCell ref="L45:O45"/>
    <mergeCell ref="L46:O46"/>
    <mergeCell ref="L47:O47"/>
    <mergeCell ref="L36:O36"/>
    <mergeCell ref="L37:O37"/>
    <mergeCell ref="L38:O38"/>
    <mergeCell ref="L39:O39"/>
    <mergeCell ref="L40:O40"/>
    <mergeCell ref="L41:O41"/>
    <mergeCell ref="L29:O29"/>
    <mergeCell ref="L30:O30"/>
    <mergeCell ref="L31:O31"/>
    <mergeCell ref="L32:O33"/>
    <mergeCell ref="L34:O34"/>
    <mergeCell ref="L35:O35"/>
    <mergeCell ref="D24:E24"/>
    <mergeCell ref="L24:O24"/>
    <mergeCell ref="L25:O25"/>
    <mergeCell ref="L26:O26"/>
    <mergeCell ref="L27:O27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C2:P2"/>
    <mergeCell ref="C3:P3"/>
    <mergeCell ref="C4:P4"/>
    <mergeCell ref="C5:P5"/>
    <mergeCell ref="D6:O6"/>
    <mergeCell ref="D7:O7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3"/>
  <sheetViews>
    <sheetView showGridLines="0" topLeftCell="A14" zoomScaleNormal="100" workbookViewId="0">
      <selection activeCell="M20" sqref="M20"/>
    </sheetView>
  </sheetViews>
  <sheetFormatPr defaultColWidth="0" defaultRowHeight="12.75" customHeight="1" zeroHeight="1" x14ac:dyDescent="0.2"/>
  <cols>
    <col min="1" max="3" width="2.42578125" customWidth="1"/>
    <col min="4" max="5" width="10.7109375" customWidth="1"/>
    <col min="6" max="6" width="10.85546875" customWidth="1"/>
    <col min="7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2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/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/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65" t="str">
        <f>IF(H26=""," ",IF(H26&lt;=Info!$F$27,"Pass","Fail"))</f>
        <v xml:space="preserve"> </v>
      </c>
      <c r="J26" s="93"/>
      <c r="K26" s="66" t="str">
        <f>IF(J26=""," ",IF(J26&lt;=Info!$F$27,"Pass","Fail"))</f>
        <v xml:space="preserve"> </v>
      </c>
      <c r="L26" s="123" t="s">
        <v>19</v>
      </c>
      <c r="M26" s="102"/>
      <c r="N26" s="102"/>
      <c r="O26" s="124"/>
      <c r="P26" s="30"/>
      <c r="Q26" s="44"/>
      <c r="R26" s="31"/>
    </row>
    <row r="27" spans="1:18" x14ac:dyDescent="0.2">
      <c r="A27" s="29"/>
      <c r="B27" s="15"/>
      <c r="C27" s="47"/>
      <c r="D27" s="67"/>
      <c r="E27" s="68"/>
      <c r="F27" s="69"/>
      <c r="G27" s="70"/>
      <c r="H27" s="70"/>
      <c r="I27" s="71" t="str">
        <f>IF(H27=""," ",IF(H27&lt;=Info!$F$27,"Pass","Fail"))</f>
        <v xml:space="preserve"> </v>
      </c>
      <c r="J27" s="94"/>
      <c r="K27" s="72" t="str">
        <f>IF(J27=""," ",IF(J27&lt;=Info!$F$27,"Pass","Fail"))</f>
        <v xml:space="preserve"> </v>
      </c>
      <c r="L27" s="123"/>
      <c r="M27" s="102"/>
      <c r="N27" s="102"/>
      <c r="O27" s="124"/>
      <c r="P27" s="30"/>
      <c r="Q27" s="44"/>
      <c r="R27" s="31"/>
    </row>
    <row r="28" spans="1:18" x14ac:dyDescent="0.2">
      <c r="A28" s="29"/>
      <c r="B28" s="15"/>
      <c r="C28" s="47"/>
      <c r="D28" s="67"/>
      <c r="E28" s="68"/>
      <c r="F28" s="69"/>
      <c r="G28" s="70"/>
      <c r="H28" s="70"/>
      <c r="I28" s="71" t="str">
        <f>IF(H28=""," ",IF(H28&lt;=Info!$F$27,"Pass","Fail"))</f>
        <v xml:space="preserve"> </v>
      </c>
      <c r="J28" s="94"/>
      <c r="K28" s="72" t="str">
        <f>IF(J28=""," ",IF(J28&lt;=Info!$F$27,"Pass","Fail"))</f>
        <v xml:space="preserve"> </v>
      </c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71" t="str">
        <f>IF(H29=""," ",IF(H29&lt;=Info!$F$27,"Pass","Fail"))</f>
        <v xml:space="preserve"> </v>
      </c>
      <c r="J29" s="94"/>
      <c r="K29" s="72" t="str">
        <f>IF(J29=""," ",IF(J29&lt;=Info!$F$27,"Pass","Fail"))</f>
        <v xml:space="preserve"> </v>
      </c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71" t="str">
        <f>IF(H30=""," ",IF(H30&lt;=Info!$F$27,"Pass","Fail"))</f>
        <v xml:space="preserve"> </v>
      </c>
      <c r="J30" s="94"/>
      <c r="K30" s="72" t="str">
        <f>IF(J30=""," ",IF(J30&lt;=Info!$F$27,"Pass","Fail"))</f>
        <v xml:space="preserve"> </v>
      </c>
      <c r="L30" s="125"/>
      <c r="M30" s="126"/>
      <c r="N30" s="126"/>
      <c r="O30" s="127"/>
      <c r="P30" s="30"/>
      <c r="Q30" s="44"/>
      <c r="R30" s="31"/>
    </row>
    <row r="31" spans="1:18" x14ac:dyDescent="0.2">
      <c r="A31" s="29"/>
      <c r="B31" s="15"/>
      <c r="C31" s="47"/>
      <c r="D31" s="67"/>
      <c r="E31" s="68"/>
      <c r="F31" s="69"/>
      <c r="G31" s="70"/>
      <c r="H31" s="70"/>
      <c r="I31" s="71" t="str">
        <f>IF(H31=""," ",IF(H31&lt;=Info!$F$27,"Pass","Fail"))</f>
        <v xml:space="preserve"> </v>
      </c>
      <c r="J31" s="94"/>
      <c r="K31" s="72" t="str">
        <f>IF(J31=""," ",IF(J31&lt;=Info!$F$27,"Pass","Fail"))</f>
        <v xml:space="preserve"> </v>
      </c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71" t="str">
        <f>IF(H32=""," ",IF(H32&lt;=Info!$F$27,"Pass","Fail"))</f>
        <v xml:space="preserve"> </v>
      </c>
      <c r="J32" s="94"/>
      <c r="K32" s="72" t="str">
        <f>IF(J32=""," ",IF(J32&lt;=Info!$F$27,"Pass","Fail"))</f>
        <v xml:space="preserve"> </v>
      </c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71" t="str">
        <f>IF(H33=""," ",IF(H33&lt;=Info!$F$27,"Pass","Fail"))</f>
        <v xml:space="preserve"> </v>
      </c>
      <c r="J33" s="94"/>
      <c r="K33" s="72" t="str">
        <f>IF(J33=""," ",IF(J33&lt;=Info!$F$27,"Pass","Fail"))</f>
        <v xml:space="preserve"> </v>
      </c>
      <c r="L33" s="135"/>
      <c r="M33" s="136"/>
      <c r="N33" s="136"/>
      <c r="O33" s="137"/>
      <c r="P33" s="35"/>
      <c r="Q33" s="48"/>
      <c r="R33" s="31"/>
    </row>
    <row r="34" spans="1:18" x14ac:dyDescent="0.2">
      <c r="A34" s="29"/>
      <c r="B34" s="15"/>
      <c r="C34" s="47"/>
      <c r="D34" s="67"/>
      <c r="E34" s="68"/>
      <c r="F34" s="69"/>
      <c r="G34" s="70"/>
      <c r="H34" s="70"/>
      <c r="I34" s="71" t="str">
        <f>IF(H34=""," ",IF(H34&lt;=Info!$F$27,"Pass","Fail"))</f>
        <v xml:space="preserve"> </v>
      </c>
      <c r="J34" s="94"/>
      <c r="K34" s="72" t="str">
        <f>IF(J34=""," ",IF(J34&lt;=Info!$F$27,"Pass","Fail"))</f>
        <v xml:space="preserve"> </v>
      </c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71" t="str">
        <f>IF(H35=""," ",IF(H35&lt;=Info!$F$27,"Pass","Fail"))</f>
        <v xml:space="preserve"> </v>
      </c>
      <c r="J35" s="94"/>
      <c r="K35" s="72" t="str">
        <f>IF(J35=""," ",IF(J35&lt;=Info!$F$27,"Pass","Fail"))</f>
        <v xml:space="preserve"> </v>
      </c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71" t="str">
        <f>IF(H36=""," ",IF(H36&lt;=Info!$F$27,"Pass","Fail"))</f>
        <v xml:space="preserve"> </v>
      </c>
      <c r="J36" s="94"/>
      <c r="K36" s="72" t="str">
        <f>IF(J36=""," ",IF(J36&lt;=Info!$F$27,"Pass","Fail"))</f>
        <v xml:space="preserve"> </v>
      </c>
      <c r="L36" s="123"/>
      <c r="M36" s="102"/>
      <c r="N36" s="102"/>
      <c r="O36" s="124"/>
      <c r="P36" s="30"/>
      <c r="Q36" s="44"/>
      <c r="R36" s="31"/>
    </row>
    <row r="37" spans="1:18" x14ac:dyDescent="0.2">
      <c r="A37" s="29"/>
      <c r="B37" s="15"/>
      <c r="C37" s="47"/>
      <c r="D37" s="67"/>
      <c r="E37" s="68"/>
      <c r="F37" s="69"/>
      <c r="G37" s="70"/>
      <c r="H37" s="70"/>
      <c r="I37" s="71" t="str">
        <f>IF(H37=""," ",IF(H37&lt;=Info!$F$27,"Pass","Fail"))</f>
        <v xml:space="preserve"> </v>
      </c>
      <c r="J37" s="94"/>
      <c r="K37" s="72" t="str">
        <f>IF(J37=""," ",IF(J37&lt;=Info!$F$27,"Pass","Fail"))</f>
        <v xml:space="preserve"> </v>
      </c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71" t="str">
        <f>IF(H38=""," ",IF(H38&lt;=Info!$F$27,"Pass","Fail"))</f>
        <v xml:space="preserve"> </v>
      </c>
      <c r="J38" s="94"/>
      <c r="K38" s="72" t="str">
        <f>IF(J38=""," ",IF(J38&lt;=Info!$F$27,"Pass","Fail"))</f>
        <v xml:space="preserve"> </v>
      </c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71" t="str">
        <f>IF(H39=""," ",IF(H39&lt;=Info!$F$27,"Pass","Fail"))</f>
        <v xml:space="preserve"> </v>
      </c>
      <c r="J39" s="94"/>
      <c r="K39" s="72" t="str">
        <f>IF(J39=""," ",IF(J39&lt;=Info!$F$27,"Pass","Fail"))</f>
        <v xml:space="preserve"> </v>
      </c>
      <c r="L39" s="128"/>
      <c r="M39" s="129"/>
      <c r="N39" s="129"/>
      <c r="O39" s="130"/>
      <c r="P39" s="55"/>
      <c r="Q39" s="56"/>
      <c r="R39" s="31"/>
    </row>
    <row r="40" spans="1:18" x14ac:dyDescent="0.2">
      <c r="A40" s="29"/>
      <c r="B40" s="15"/>
      <c r="C40" s="47"/>
      <c r="D40" s="67"/>
      <c r="E40" s="68"/>
      <c r="F40" s="69"/>
      <c r="G40" s="70"/>
      <c r="H40" s="70"/>
      <c r="I40" s="71" t="str">
        <f>IF(H40=""," ",IF(H40&lt;=Info!$F$27,"Pass","Fail"))</f>
        <v xml:space="preserve"> </v>
      </c>
      <c r="J40" s="94"/>
      <c r="K40" s="72" t="str">
        <f>IF(J40=""," ",IF(J40&lt;=Info!$F$27,"Pass","Fail"))</f>
        <v xml:space="preserve"> </v>
      </c>
      <c r="L40" s="132"/>
      <c r="M40" s="133"/>
      <c r="N40" s="133"/>
      <c r="O40" s="134"/>
      <c r="P40" s="55"/>
      <c r="Q40" s="56"/>
      <c r="R40" s="31"/>
    </row>
    <row r="41" spans="1:18" x14ac:dyDescent="0.2">
      <c r="A41" s="29"/>
      <c r="B41" s="15"/>
      <c r="C41" s="47"/>
      <c r="D41" s="67"/>
      <c r="E41" s="68"/>
      <c r="F41" s="69"/>
      <c r="G41" s="70"/>
      <c r="H41" s="70"/>
      <c r="I41" s="71" t="str">
        <f>IF(H41=""," ",IF(H41&lt;=Info!$F$27,"Pass","Fail"))</f>
        <v xml:space="preserve"> </v>
      </c>
      <c r="J41" s="94"/>
      <c r="K41" s="72" t="str">
        <f>IF(J41=""," ",IF(J41&lt;=Info!$F$27,"Pass","Fail"))</f>
        <v xml:space="preserve"> </v>
      </c>
      <c r="L41" s="132"/>
      <c r="M41" s="133"/>
      <c r="N41" s="133"/>
      <c r="O41" s="134"/>
      <c r="P41" s="55"/>
      <c r="Q41" s="56"/>
      <c r="R41" s="31"/>
    </row>
    <row r="42" spans="1:18" x14ac:dyDescent="0.2">
      <c r="A42" s="29"/>
      <c r="B42" s="15"/>
      <c r="C42" s="47"/>
      <c r="D42" s="67"/>
      <c r="E42" s="68"/>
      <c r="F42" s="69"/>
      <c r="G42" s="70"/>
      <c r="H42" s="70"/>
      <c r="I42" s="71" t="str">
        <f>IF(H42=""," ",IF(H42&lt;=Info!$F$27,"Pass","Fail"))</f>
        <v xml:space="preserve"> </v>
      </c>
      <c r="J42" s="94"/>
      <c r="K42" s="72" t="str">
        <f>IF(J42=""," ",IF(J42&lt;=Info!$F$27,"Pass","Fail"))</f>
        <v xml:space="preserve"> </v>
      </c>
      <c r="L42" s="132"/>
      <c r="M42" s="133"/>
      <c r="N42" s="133"/>
      <c r="O42" s="134"/>
      <c r="P42" s="55"/>
      <c r="Q42" s="56"/>
      <c r="R42" s="31"/>
    </row>
    <row r="43" spans="1:18" x14ac:dyDescent="0.2">
      <c r="A43" s="29"/>
      <c r="B43" s="15"/>
      <c r="C43" s="47"/>
      <c r="D43" s="67"/>
      <c r="E43" s="68"/>
      <c r="F43" s="69"/>
      <c r="G43" s="70"/>
      <c r="H43" s="70"/>
      <c r="I43" s="71" t="str">
        <f>IF(H43=""," ",IF(H43&lt;=Info!$F$27,"Pass","Fail"))</f>
        <v xml:space="preserve"> </v>
      </c>
      <c r="J43" s="94"/>
      <c r="K43" s="72" t="str">
        <f>IF(J43=""," ",IF(J43&lt;=Info!$F$27,"Pass","Fail"))</f>
        <v xml:space="preserve"> </v>
      </c>
      <c r="L43" s="132"/>
      <c r="M43" s="133"/>
      <c r="N43" s="133"/>
      <c r="O43" s="134"/>
      <c r="P43" s="55"/>
      <c r="Q43" s="56"/>
      <c r="R43" s="31"/>
    </row>
    <row r="44" spans="1:18" x14ac:dyDescent="0.2">
      <c r="A44" s="29"/>
      <c r="B44" s="15"/>
      <c r="C44" s="47"/>
      <c r="D44" s="67"/>
      <c r="E44" s="68"/>
      <c r="F44" s="69"/>
      <c r="G44" s="70"/>
      <c r="H44" s="70"/>
      <c r="I44" s="71" t="str">
        <f>IF(H44=""," ",IF(H44&lt;=Info!$F$27,"Pass","Fail"))</f>
        <v xml:space="preserve"> </v>
      </c>
      <c r="J44" s="94"/>
      <c r="K44" s="72" t="str">
        <f>IF(J44=""," ",IF(J44&lt;=Info!$F$27,"Pass","Fail"))</f>
        <v xml:space="preserve"> </v>
      </c>
      <c r="L44" s="132"/>
      <c r="M44" s="133"/>
      <c r="N44" s="133"/>
      <c r="O44" s="134"/>
      <c r="P44" s="55"/>
      <c r="Q44" s="56"/>
      <c r="R44" s="31"/>
    </row>
    <row r="45" spans="1:18" x14ac:dyDescent="0.2">
      <c r="A45" s="29"/>
      <c r="B45" s="15"/>
      <c r="C45" s="47"/>
      <c r="D45" s="67"/>
      <c r="E45" s="68"/>
      <c r="F45" s="69"/>
      <c r="G45" s="70"/>
      <c r="H45" s="70"/>
      <c r="I45" s="71" t="str">
        <f>IF(H45=""," ",IF(H45&lt;=Info!$F$27,"Pass","Fail"))</f>
        <v xml:space="preserve"> </v>
      </c>
      <c r="J45" s="94"/>
      <c r="K45" s="72" t="str">
        <f>IF(J45=""," ",IF(J45&lt;=Info!$F$27,"Pass","Fail"))</f>
        <v xml:space="preserve"> </v>
      </c>
      <c r="L45" s="132"/>
      <c r="M45" s="133"/>
      <c r="N45" s="133"/>
      <c r="O45" s="134"/>
      <c r="P45" s="55"/>
      <c r="Q45" s="56"/>
      <c r="R45" s="31"/>
    </row>
    <row r="46" spans="1:18" x14ac:dyDescent="0.2">
      <c r="A46" s="29"/>
      <c r="B46" s="15"/>
      <c r="C46" s="47"/>
      <c r="D46" s="67"/>
      <c r="E46" s="68"/>
      <c r="F46" s="69"/>
      <c r="G46" s="70"/>
      <c r="H46" s="70"/>
      <c r="I46" s="71" t="str">
        <f>IF(H46=""," ",IF(H46&lt;=Info!$F$27,"Pass","Fail"))</f>
        <v xml:space="preserve"> </v>
      </c>
      <c r="J46" s="94"/>
      <c r="K46" s="72" t="str">
        <f>IF(J46=""," ",IF(J46&lt;=Info!$F$27,"Pass","Fail"))</f>
        <v xml:space="preserve"> </v>
      </c>
      <c r="L46" s="132"/>
      <c r="M46" s="133"/>
      <c r="N46" s="133"/>
      <c r="O46" s="134"/>
      <c r="P46" s="55"/>
      <c r="Q46" s="56"/>
      <c r="R46" s="31"/>
    </row>
    <row r="47" spans="1:18" x14ac:dyDescent="0.2">
      <c r="A47" s="29"/>
      <c r="B47" s="15"/>
      <c r="C47" s="47"/>
      <c r="D47" s="67"/>
      <c r="E47" s="68"/>
      <c r="F47" s="69"/>
      <c r="G47" s="70"/>
      <c r="H47" s="70"/>
      <c r="I47" s="71" t="str">
        <f>IF(H47=""," ",IF(H47&lt;=Info!$F$27,"Pass","Fail"))</f>
        <v xml:space="preserve"> </v>
      </c>
      <c r="J47" s="94"/>
      <c r="K47" s="72" t="str">
        <f>IF(J47=""," ",IF(J47&lt;=Info!$F$27,"Pass","Fail"))</f>
        <v xml:space="preserve"> </v>
      </c>
      <c r="L47" s="132"/>
      <c r="M47" s="133"/>
      <c r="N47" s="133"/>
      <c r="O47" s="134"/>
      <c r="P47" s="55"/>
      <c r="Q47" s="56"/>
      <c r="R47" s="31"/>
    </row>
    <row r="48" spans="1:18" x14ac:dyDescent="0.2">
      <c r="A48" s="29"/>
      <c r="B48" s="15"/>
      <c r="C48" s="47"/>
      <c r="D48" s="67"/>
      <c r="E48" s="68"/>
      <c r="F48" s="69"/>
      <c r="G48" s="70"/>
      <c r="H48" s="70"/>
      <c r="I48" s="71" t="str">
        <f>IF(H48=""," ",IF(H48&lt;=Info!$F$27,"Pass","Fail"))</f>
        <v xml:space="preserve"> </v>
      </c>
      <c r="J48" s="94"/>
      <c r="K48" s="72" t="str">
        <f>IF(J48=""," ",IF(J48&lt;=Info!$F$27,"Pass","Fail"))</f>
        <v xml:space="preserve"> </v>
      </c>
      <c r="L48" s="132"/>
      <c r="M48" s="133"/>
      <c r="N48" s="133"/>
      <c r="O48" s="134"/>
      <c r="P48" s="55"/>
      <c r="Q48" s="56"/>
      <c r="R48" s="31"/>
    </row>
    <row r="49" spans="1:18" x14ac:dyDescent="0.2">
      <c r="A49" s="29"/>
      <c r="B49" s="15"/>
      <c r="C49" s="47"/>
      <c r="D49" s="67"/>
      <c r="E49" s="68"/>
      <c r="F49" s="69"/>
      <c r="G49" s="70"/>
      <c r="H49" s="70"/>
      <c r="I49" s="71" t="str">
        <f>IF(H49=""," ",IF(H49&lt;=Info!$F$27,"Pass","Fail"))</f>
        <v xml:space="preserve"> </v>
      </c>
      <c r="J49" s="94"/>
      <c r="K49" s="72" t="str">
        <f>IF(J49=""," ",IF(J49&lt;=Info!$F$27,"Pass","Fail"))</f>
        <v xml:space="preserve"> </v>
      </c>
      <c r="L49" s="132"/>
      <c r="M49" s="133"/>
      <c r="N49" s="133"/>
      <c r="O49" s="134"/>
      <c r="P49" s="55"/>
      <c r="Q49" s="56"/>
      <c r="R49" s="31"/>
    </row>
    <row r="50" spans="1:18" x14ac:dyDescent="0.2">
      <c r="A50" s="29"/>
      <c r="B50" s="15"/>
      <c r="C50" s="47"/>
      <c r="D50" s="67"/>
      <c r="E50" s="68"/>
      <c r="F50" s="69"/>
      <c r="G50" s="70"/>
      <c r="H50" s="70"/>
      <c r="I50" s="71" t="str">
        <f>IF(H50=""," ",IF(H50&lt;=Info!$F$27,"Pass","Fail"))</f>
        <v xml:space="preserve"> </v>
      </c>
      <c r="J50" s="94"/>
      <c r="K50" s="72" t="str">
        <f>IF(J50=""," ",IF(J50&lt;=Info!$F$27,"Pass","Fail"))</f>
        <v xml:space="preserve"> </v>
      </c>
      <c r="L50" s="132"/>
      <c r="M50" s="133"/>
      <c r="N50" s="133"/>
      <c r="O50" s="134"/>
      <c r="P50" s="55"/>
      <c r="Q50" s="56"/>
      <c r="R50" s="31"/>
    </row>
    <row r="51" spans="1:18" x14ac:dyDescent="0.2">
      <c r="A51" s="29"/>
      <c r="B51" s="15"/>
      <c r="C51" s="47"/>
      <c r="D51" s="67"/>
      <c r="E51" s="68"/>
      <c r="F51" s="69"/>
      <c r="G51" s="70"/>
      <c r="H51" s="70"/>
      <c r="I51" s="71" t="str">
        <f>IF(H51=""," ",IF(H51&lt;=Info!$F$27,"Pass","Fail"))</f>
        <v xml:space="preserve"> </v>
      </c>
      <c r="J51" s="94"/>
      <c r="K51" s="72" t="str">
        <f>IF(J51=""," ",IF(J51&lt;=Info!$F$27,"Pass","Fail"))</f>
        <v xml:space="preserve"> </v>
      </c>
      <c r="L51" s="132"/>
      <c r="M51" s="133"/>
      <c r="N51" s="133"/>
      <c r="O51" s="134"/>
      <c r="P51" s="55"/>
      <c r="Q51" s="56"/>
      <c r="R51" s="31"/>
    </row>
    <row r="52" spans="1:18" x14ac:dyDescent="0.2">
      <c r="A52" s="29"/>
      <c r="B52" s="15"/>
      <c r="C52" s="47"/>
      <c r="D52" s="67"/>
      <c r="E52" s="68"/>
      <c r="F52" s="69"/>
      <c r="G52" s="70"/>
      <c r="H52" s="70"/>
      <c r="I52" s="71" t="str">
        <f>IF(H52=""," ",IF(H52&lt;=Info!$F$27,"Pass","Fail"))</f>
        <v xml:space="preserve"> </v>
      </c>
      <c r="J52" s="94"/>
      <c r="K52" s="72" t="str">
        <f>IF(J52=""," ",IF(J52&lt;=Info!$F$27,"Pass","Fail"))</f>
        <v xml:space="preserve"> </v>
      </c>
      <c r="L52" s="132"/>
      <c r="M52" s="133"/>
      <c r="N52" s="133"/>
      <c r="O52" s="134"/>
      <c r="P52" s="55"/>
      <c r="Q52" s="56"/>
      <c r="R52" s="31"/>
    </row>
    <row r="53" spans="1:18" x14ac:dyDescent="0.2">
      <c r="A53" s="29"/>
      <c r="B53" s="15"/>
      <c r="C53" s="47"/>
      <c r="D53" s="67"/>
      <c r="E53" s="68"/>
      <c r="F53" s="69"/>
      <c r="G53" s="70"/>
      <c r="H53" s="70"/>
      <c r="I53" s="71" t="str">
        <f>IF(H53=""," ",IF(H53&lt;=Info!$F$27,"Pass","Fail"))</f>
        <v xml:space="preserve"> </v>
      </c>
      <c r="J53" s="94"/>
      <c r="K53" s="72" t="str">
        <f>IF(J53=""," ",IF(J53&lt;=Info!$F$27,"Pass","Fail"))</f>
        <v xml:space="preserve"> </v>
      </c>
      <c r="L53" s="132"/>
      <c r="M53" s="133"/>
      <c r="N53" s="133"/>
      <c r="O53" s="134"/>
      <c r="P53" s="55"/>
      <c r="Q53" s="56"/>
      <c r="R53" s="31"/>
    </row>
    <row r="54" spans="1:18" x14ac:dyDescent="0.2">
      <c r="A54" s="29"/>
      <c r="B54" s="15"/>
      <c r="C54" s="47"/>
      <c r="D54" s="67"/>
      <c r="E54" s="68"/>
      <c r="F54" s="69"/>
      <c r="G54" s="70"/>
      <c r="H54" s="70"/>
      <c r="I54" s="71" t="str">
        <f>IF(H54=""," ",IF(H54&lt;=Info!$F$27,"Pass","Fail"))</f>
        <v xml:space="preserve"> </v>
      </c>
      <c r="J54" s="94"/>
      <c r="K54" s="72" t="str">
        <f>IF(J54=""," ",IF(J54&lt;=Info!$F$27,"Pass","Fail"))</f>
        <v xml:space="preserve"> </v>
      </c>
      <c r="L54" s="132"/>
      <c r="M54" s="133"/>
      <c r="N54" s="133"/>
      <c r="O54" s="134"/>
      <c r="P54" s="55"/>
      <c r="Q54" s="56"/>
      <c r="R54" s="31"/>
    </row>
    <row r="55" spans="1:18" x14ac:dyDescent="0.2">
      <c r="A55" s="29"/>
      <c r="B55" s="15"/>
      <c r="C55" s="47"/>
      <c r="D55" s="67"/>
      <c r="E55" s="68"/>
      <c r="F55" s="69"/>
      <c r="G55" s="70"/>
      <c r="H55" s="70"/>
      <c r="I55" s="71" t="str">
        <f>IF(H55=""," ",IF(H55&lt;=Info!$F$27,"Pass","Fail"))</f>
        <v xml:space="preserve"> </v>
      </c>
      <c r="J55" s="94"/>
      <c r="K55" s="72" t="str">
        <f>IF(J55=""," ",IF(J55&lt;=Info!$F$27,"Pass","Fail"))</f>
        <v xml:space="preserve"> </v>
      </c>
      <c r="L55" s="132"/>
      <c r="M55" s="133"/>
      <c r="N55" s="133"/>
      <c r="O55" s="134"/>
      <c r="P55" s="55"/>
      <c r="Q55" s="56"/>
      <c r="R55" s="31"/>
    </row>
    <row r="56" spans="1:18" x14ac:dyDescent="0.2">
      <c r="A56" s="29"/>
      <c r="B56" s="15"/>
      <c r="C56" s="47"/>
      <c r="D56" s="67"/>
      <c r="E56" s="68"/>
      <c r="F56" s="69"/>
      <c r="G56" s="70"/>
      <c r="H56" s="70"/>
      <c r="I56" s="71" t="str">
        <f>IF(H56=""," ",IF(H56&lt;=Info!$F$27,"Pass","Fail"))</f>
        <v xml:space="preserve"> </v>
      </c>
      <c r="J56" s="94"/>
      <c r="K56" s="72" t="str">
        <f>IF(J56=""," ",IF(J56&lt;=Info!$F$27,"Pass","Fail"))</f>
        <v xml:space="preserve"> </v>
      </c>
      <c r="L56" s="132"/>
      <c r="M56" s="133"/>
      <c r="N56" s="133"/>
      <c r="O56" s="134"/>
      <c r="P56" s="55"/>
      <c r="Q56" s="56"/>
      <c r="R56" s="31"/>
    </row>
    <row r="57" spans="1:18" x14ac:dyDescent="0.2">
      <c r="A57" s="29"/>
      <c r="B57" s="15"/>
      <c r="C57" s="47"/>
      <c r="D57" s="67"/>
      <c r="E57" s="68"/>
      <c r="F57" s="69"/>
      <c r="G57" s="70"/>
      <c r="H57" s="70"/>
      <c r="I57" s="71" t="str">
        <f>IF(H57=""," ",IF(H57&lt;=Info!$F$27,"Pass","Fail"))</f>
        <v xml:space="preserve"> </v>
      </c>
      <c r="J57" s="94"/>
      <c r="K57" s="72" t="str">
        <f>IF(J57=""," ",IF(J57&lt;=Info!$F$27,"Pass","Fail"))</f>
        <v xml:space="preserve"> </v>
      </c>
      <c r="L57" s="132"/>
      <c r="M57" s="133"/>
      <c r="N57" s="133"/>
      <c r="O57" s="134"/>
      <c r="P57" s="55"/>
      <c r="Q57" s="56"/>
      <c r="R57" s="31"/>
    </row>
    <row r="58" spans="1:18" x14ac:dyDescent="0.2">
      <c r="A58" s="29"/>
      <c r="B58" s="15"/>
      <c r="C58" s="47"/>
      <c r="D58" s="67"/>
      <c r="E58" s="68"/>
      <c r="F58" s="69"/>
      <c r="G58" s="70"/>
      <c r="H58" s="70"/>
      <c r="I58" s="71" t="str">
        <f>IF(H58=""," ",IF(H58&lt;=Info!$F$27,"Pass","Fail"))</f>
        <v xml:space="preserve"> </v>
      </c>
      <c r="J58" s="94"/>
      <c r="K58" s="72" t="str">
        <f>IF(J58=""," ",IF(J58&lt;=Info!$F$27,"Pass","Fail"))</f>
        <v xml:space="preserve"> </v>
      </c>
      <c r="L58" s="132"/>
      <c r="M58" s="133"/>
      <c r="N58" s="133"/>
      <c r="O58" s="134"/>
      <c r="P58" s="55"/>
      <c r="Q58" s="56"/>
      <c r="R58" s="31"/>
    </row>
    <row r="59" spans="1:18" x14ac:dyDescent="0.2">
      <c r="A59" s="29"/>
      <c r="B59" s="15"/>
      <c r="C59" s="47"/>
      <c r="D59" s="67"/>
      <c r="E59" s="68"/>
      <c r="F59" s="69"/>
      <c r="G59" s="70"/>
      <c r="H59" s="70"/>
      <c r="I59" s="71" t="str">
        <f>IF(H59=""," ",IF(H59&lt;=Info!$F$27,"Pass","Fail"))</f>
        <v xml:space="preserve"> </v>
      </c>
      <c r="J59" s="94"/>
      <c r="K59" s="72" t="str">
        <f>IF(J59=""," ",IF(J59&lt;=Info!$F$27,"Pass","Fail"))</f>
        <v xml:space="preserve"> </v>
      </c>
      <c r="L59" s="132"/>
      <c r="M59" s="133"/>
      <c r="N59" s="133"/>
      <c r="O59" s="134"/>
      <c r="P59" s="55"/>
      <c r="Q59" s="56"/>
      <c r="R59" s="31"/>
    </row>
    <row r="60" spans="1:18" x14ac:dyDescent="0.2">
      <c r="A60" s="29"/>
      <c r="B60" s="15"/>
      <c r="C60" s="47"/>
      <c r="D60" s="67"/>
      <c r="E60" s="68"/>
      <c r="F60" s="69"/>
      <c r="G60" s="70"/>
      <c r="H60" s="70"/>
      <c r="I60" s="71" t="str">
        <f>IF(H60=""," ",IF(H60&lt;=Info!$F$27,"Pass","Fail"))</f>
        <v xml:space="preserve"> </v>
      </c>
      <c r="J60" s="94"/>
      <c r="K60" s="72" t="str">
        <f>IF(J60=""," ",IF(J60&lt;=Info!$F$27,"Pass","Fail"))</f>
        <v xml:space="preserve"> </v>
      </c>
      <c r="L60" s="132"/>
      <c r="M60" s="133"/>
      <c r="N60" s="133"/>
      <c r="O60" s="134"/>
      <c r="P60" s="55"/>
      <c r="Q60" s="56"/>
      <c r="R60" s="31"/>
    </row>
    <row r="61" spans="1:18" x14ac:dyDescent="0.2">
      <c r="A61" s="29"/>
      <c r="B61" s="15"/>
      <c r="C61" s="47"/>
      <c r="D61" s="67"/>
      <c r="E61" s="68"/>
      <c r="F61" s="69"/>
      <c r="G61" s="70"/>
      <c r="H61" s="70"/>
      <c r="I61" s="71" t="str">
        <f>IF(H61=""," ",IF(H61&lt;=Info!$F$27,"Pass","Fail"))</f>
        <v xml:space="preserve"> </v>
      </c>
      <c r="J61" s="94"/>
      <c r="K61" s="72" t="str">
        <f>IF(J61=""," ",IF(J61&lt;=Info!$F$27,"Pass","Fail"))</f>
        <v xml:space="preserve"> </v>
      </c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77" t="str">
        <f>IF(H62=""," ",IF(H62&lt;=Info!$F$27,"Pass","Fail"))</f>
        <v xml:space="preserve"> </v>
      </c>
      <c r="J62" s="95"/>
      <c r="K62" s="78" t="str">
        <f>IF(J62=""," ",IF(J62&lt;=Info!$F$27,"Pass","Fail"))</f>
        <v xml:space="preserve"> </v>
      </c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/>
    <row r="73" spans="1:18" x14ac:dyDescent="0.2"/>
  </sheetData>
  <sheetProtection password="CA9C" sheet="1" objects="1" scenarios="1"/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D63:O63"/>
    <mergeCell ref="D64:H64"/>
    <mergeCell ref="L53:O53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41:O41"/>
    <mergeCell ref="L29:O29"/>
    <mergeCell ref="L30:O30"/>
    <mergeCell ref="L31:O31"/>
    <mergeCell ref="L32:O33"/>
    <mergeCell ref="L34:O34"/>
    <mergeCell ref="L35:O35"/>
    <mergeCell ref="L36:O36"/>
    <mergeCell ref="L37:O37"/>
    <mergeCell ref="L38:O38"/>
    <mergeCell ref="L39:O39"/>
    <mergeCell ref="L40:O40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24:E24"/>
    <mergeCell ref="L24:O24"/>
    <mergeCell ref="L25:O25"/>
    <mergeCell ref="L26:O26"/>
    <mergeCell ref="L27:O27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D7:O7"/>
    <mergeCell ref="C2:P2"/>
    <mergeCell ref="C3:P3"/>
    <mergeCell ref="C4:P4"/>
    <mergeCell ref="C5:P5"/>
    <mergeCell ref="D6:O6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73"/>
  <sheetViews>
    <sheetView showGridLines="0" topLeftCell="A21" zoomScaleNormal="100" workbookViewId="0">
      <selection activeCell="K27" sqref="K27"/>
    </sheetView>
  </sheetViews>
  <sheetFormatPr defaultColWidth="0" defaultRowHeight="12.75" customHeight="1" zeroHeight="1" x14ac:dyDescent="0.2"/>
  <cols>
    <col min="1" max="3" width="2.42578125" customWidth="1"/>
    <col min="4" max="5" width="10.7109375" customWidth="1"/>
    <col min="6" max="6" width="10.85546875" customWidth="1"/>
    <col min="7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3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61</v>
      </c>
      <c r="I24" s="81" t="s">
        <v>41</v>
      </c>
      <c r="J24" s="81"/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/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65" t="str">
        <f>IF(H26=""," ",IF(H26&lt;=Info!$F$27,"Pass","Fail"))</f>
        <v xml:space="preserve"> </v>
      </c>
      <c r="J26" s="93"/>
      <c r="K26" s="66" t="str">
        <f>IF(J26=""," ",IF(J26&lt;=Info!$F$27,"Pass","Fail"))</f>
        <v xml:space="preserve"> </v>
      </c>
      <c r="L26" s="123" t="s">
        <v>19</v>
      </c>
      <c r="M26" s="102"/>
      <c r="N26" s="102"/>
      <c r="O26" s="124"/>
      <c r="P26" s="30"/>
      <c r="Q26" s="44"/>
      <c r="R26" s="31"/>
    </row>
    <row r="27" spans="1:18" x14ac:dyDescent="0.2">
      <c r="A27" s="29"/>
      <c r="B27" s="15"/>
      <c r="C27" s="47"/>
      <c r="D27" s="67"/>
      <c r="E27" s="68"/>
      <c r="F27" s="69"/>
      <c r="G27" s="70"/>
      <c r="H27" s="70"/>
      <c r="I27" s="71" t="str">
        <f>IF(H27=""," ",IF(H27&lt;=Info!$F$27,"Pass","Fail"))</f>
        <v xml:space="preserve"> </v>
      </c>
      <c r="J27" s="94"/>
      <c r="K27" s="72" t="str">
        <f>IF(J27=""," ",IF(J27&lt;=Info!$F$27,"Pass","Fail"))</f>
        <v xml:space="preserve"> </v>
      </c>
      <c r="L27" s="123"/>
      <c r="M27" s="102"/>
      <c r="N27" s="102"/>
      <c r="O27" s="124"/>
      <c r="P27" s="30"/>
      <c r="Q27" s="44"/>
      <c r="R27" s="31"/>
    </row>
    <row r="28" spans="1:18" x14ac:dyDescent="0.2">
      <c r="A28" s="29"/>
      <c r="B28" s="15"/>
      <c r="C28" s="47"/>
      <c r="D28" s="67"/>
      <c r="E28" s="68"/>
      <c r="F28" s="69"/>
      <c r="G28" s="70"/>
      <c r="H28" s="70"/>
      <c r="I28" s="71" t="str">
        <f>IF(H28=""," ",IF(H28&lt;=Info!$F$27,"Pass","Fail"))</f>
        <v xml:space="preserve"> </v>
      </c>
      <c r="J28" s="94"/>
      <c r="K28" s="72" t="str">
        <f>IF(J28=""," ",IF(J28&lt;=Info!$F$27,"Pass","Fail"))</f>
        <v xml:space="preserve"> </v>
      </c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71" t="str">
        <f>IF(H29=""," ",IF(H29&lt;=Info!$F$27,"Pass","Fail"))</f>
        <v xml:space="preserve"> </v>
      </c>
      <c r="J29" s="94"/>
      <c r="K29" s="72" t="str">
        <f>IF(J29=""," ",IF(J29&lt;=Info!$F$27,"Pass","Fail"))</f>
        <v xml:space="preserve"> </v>
      </c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71" t="str">
        <f>IF(H30=""," ",IF(H30&lt;=Info!$F$27,"Pass","Fail"))</f>
        <v xml:space="preserve"> </v>
      </c>
      <c r="J30" s="94"/>
      <c r="K30" s="72" t="str">
        <f>IF(J30=""," ",IF(J30&lt;=Info!$F$27,"Pass","Fail"))</f>
        <v xml:space="preserve"> </v>
      </c>
      <c r="L30" s="125"/>
      <c r="M30" s="126"/>
      <c r="N30" s="126"/>
      <c r="O30" s="127"/>
      <c r="P30" s="30"/>
      <c r="Q30" s="44"/>
      <c r="R30" s="31"/>
    </row>
    <row r="31" spans="1:18" x14ac:dyDescent="0.2">
      <c r="A31" s="29"/>
      <c r="B31" s="15"/>
      <c r="C31" s="47"/>
      <c r="D31" s="67"/>
      <c r="E31" s="68"/>
      <c r="F31" s="69"/>
      <c r="G31" s="70"/>
      <c r="H31" s="70"/>
      <c r="I31" s="71" t="str">
        <f>IF(H31=""," ",IF(H31&lt;=Info!$F$27,"Pass","Fail"))</f>
        <v xml:space="preserve"> </v>
      </c>
      <c r="J31" s="94"/>
      <c r="K31" s="72" t="str">
        <f>IF(J31=""," ",IF(J31&lt;=Info!$F$27,"Pass","Fail"))</f>
        <v xml:space="preserve"> </v>
      </c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71" t="str">
        <f>IF(H32=""," ",IF(H32&lt;=Info!$F$27,"Pass","Fail"))</f>
        <v xml:space="preserve"> </v>
      </c>
      <c r="J32" s="94"/>
      <c r="K32" s="72" t="str">
        <f>IF(J32=""," ",IF(J32&lt;=Info!$F$27,"Pass","Fail"))</f>
        <v xml:space="preserve"> </v>
      </c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71" t="str">
        <f>IF(H33=""," ",IF(H33&lt;=Info!$F$27,"Pass","Fail"))</f>
        <v xml:space="preserve"> </v>
      </c>
      <c r="J33" s="94"/>
      <c r="K33" s="72" t="str">
        <f>IF(J33=""," ",IF(J33&lt;=Info!$F$27,"Pass","Fail"))</f>
        <v xml:space="preserve"> </v>
      </c>
      <c r="L33" s="135"/>
      <c r="M33" s="136"/>
      <c r="N33" s="136"/>
      <c r="O33" s="137"/>
      <c r="P33" s="35"/>
      <c r="Q33" s="48"/>
      <c r="R33" s="31"/>
    </row>
    <row r="34" spans="1:18" x14ac:dyDescent="0.2">
      <c r="A34" s="29"/>
      <c r="B34" s="15"/>
      <c r="C34" s="47"/>
      <c r="D34" s="67"/>
      <c r="E34" s="68"/>
      <c r="F34" s="69"/>
      <c r="G34" s="70"/>
      <c r="H34" s="70"/>
      <c r="I34" s="71" t="str">
        <f>IF(H34=""," ",IF(H34&lt;=Info!$F$27,"Pass","Fail"))</f>
        <v xml:space="preserve"> </v>
      </c>
      <c r="J34" s="94"/>
      <c r="K34" s="72" t="str">
        <f>IF(J34=""," ",IF(J34&lt;=Info!$F$27,"Pass","Fail"))</f>
        <v xml:space="preserve"> </v>
      </c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71" t="str">
        <f>IF(H35=""," ",IF(H35&lt;=Info!$F$27,"Pass","Fail"))</f>
        <v xml:space="preserve"> </v>
      </c>
      <c r="J35" s="94"/>
      <c r="K35" s="72" t="str">
        <f>IF(J35=""," ",IF(J35&lt;=Info!$F$27,"Pass","Fail"))</f>
        <v xml:space="preserve"> </v>
      </c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71" t="str">
        <f>IF(H36=""," ",IF(H36&lt;=Info!$F$27,"Pass","Fail"))</f>
        <v xml:space="preserve"> </v>
      </c>
      <c r="J36" s="94"/>
      <c r="K36" s="72" t="str">
        <f>IF(J36=""," ",IF(J36&lt;=Info!$F$27,"Pass","Fail"))</f>
        <v xml:space="preserve"> </v>
      </c>
      <c r="L36" s="123"/>
      <c r="M36" s="102"/>
      <c r="N36" s="102"/>
      <c r="O36" s="124"/>
      <c r="P36" s="30"/>
      <c r="Q36" s="44"/>
      <c r="R36" s="31"/>
    </row>
    <row r="37" spans="1:18" x14ac:dyDescent="0.2">
      <c r="A37" s="29"/>
      <c r="B37" s="15"/>
      <c r="C37" s="47"/>
      <c r="D37" s="67"/>
      <c r="E37" s="68"/>
      <c r="F37" s="69"/>
      <c r="G37" s="70"/>
      <c r="H37" s="70"/>
      <c r="I37" s="71" t="str">
        <f>IF(H37=""," ",IF(H37&lt;=Info!$F$27,"Pass","Fail"))</f>
        <v xml:space="preserve"> </v>
      </c>
      <c r="J37" s="94"/>
      <c r="K37" s="72" t="str">
        <f>IF(J37=""," ",IF(J37&lt;=Info!$F$27,"Pass","Fail"))</f>
        <v xml:space="preserve"> </v>
      </c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71" t="str">
        <f>IF(H38=""," ",IF(H38&lt;=Info!$F$27,"Pass","Fail"))</f>
        <v xml:space="preserve"> </v>
      </c>
      <c r="J38" s="94"/>
      <c r="K38" s="72" t="str">
        <f>IF(J38=""," ",IF(J38&lt;=Info!$F$27,"Pass","Fail"))</f>
        <v xml:space="preserve"> </v>
      </c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71" t="str">
        <f>IF(H39=""," ",IF(H39&lt;=Info!$F$27,"Pass","Fail"))</f>
        <v xml:space="preserve"> </v>
      </c>
      <c r="J39" s="94"/>
      <c r="K39" s="72" t="str">
        <f>IF(J39=""," ",IF(J39&lt;=Info!$F$27,"Pass","Fail"))</f>
        <v xml:space="preserve"> </v>
      </c>
      <c r="L39" s="128"/>
      <c r="M39" s="129"/>
      <c r="N39" s="129"/>
      <c r="O39" s="130"/>
      <c r="P39" s="55"/>
      <c r="Q39" s="56"/>
      <c r="R39" s="31"/>
    </row>
    <row r="40" spans="1:18" x14ac:dyDescent="0.2">
      <c r="A40" s="29"/>
      <c r="B40" s="15"/>
      <c r="C40" s="47"/>
      <c r="D40" s="67"/>
      <c r="E40" s="68"/>
      <c r="F40" s="69"/>
      <c r="G40" s="70"/>
      <c r="H40" s="70"/>
      <c r="I40" s="71" t="str">
        <f>IF(H40=""," ",IF(H40&lt;=Info!$F$27,"Pass","Fail"))</f>
        <v xml:space="preserve"> </v>
      </c>
      <c r="J40" s="94"/>
      <c r="K40" s="72" t="str">
        <f>IF(J40=""," ",IF(J40&lt;=Info!$F$27,"Pass","Fail"))</f>
        <v xml:space="preserve"> </v>
      </c>
      <c r="L40" s="132"/>
      <c r="M40" s="133"/>
      <c r="N40" s="133"/>
      <c r="O40" s="134"/>
      <c r="P40" s="55"/>
      <c r="Q40" s="56"/>
      <c r="R40" s="31"/>
    </row>
    <row r="41" spans="1:18" x14ac:dyDescent="0.2">
      <c r="A41" s="29"/>
      <c r="B41" s="15"/>
      <c r="C41" s="47"/>
      <c r="D41" s="67"/>
      <c r="E41" s="68"/>
      <c r="F41" s="69"/>
      <c r="G41" s="70"/>
      <c r="H41" s="70"/>
      <c r="I41" s="71" t="str">
        <f>IF(H41=""," ",IF(H41&lt;=Info!$F$27,"Pass","Fail"))</f>
        <v xml:space="preserve"> </v>
      </c>
      <c r="J41" s="94"/>
      <c r="K41" s="72" t="str">
        <f>IF(J41=""," ",IF(J41&lt;=Info!$F$27,"Pass","Fail"))</f>
        <v xml:space="preserve"> </v>
      </c>
      <c r="L41" s="132"/>
      <c r="M41" s="133"/>
      <c r="N41" s="133"/>
      <c r="O41" s="134"/>
      <c r="P41" s="55"/>
      <c r="Q41" s="56"/>
      <c r="R41" s="31"/>
    </row>
    <row r="42" spans="1:18" x14ac:dyDescent="0.2">
      <c r="A42" s="29"/>
      <c r="B42" s="15"/>
      <c r="C42" s="47"/>
      <c r="D42" s="67"/>
      <c r="E42" s="68"/>
      <c r="F42" s="69"/>
      <c r="G42" s="70"/>
      <c r="H42" s="70"/>
      <c r="I42" s="71" t="str">
        <f>IF(H42=""," ",IF(H42&lt;=Info!$F$27,"Pass","Fail"))</f>
        <v xml:space="preserve"> </v>
      </c>
      <c r="J42" s="94"/>
      <c r="K42" s="72" t="str">
        <f>IF(J42=""," ",IF(J42&lt;=Info!$F$27,"Pass","Fail"))</f>
        <v xml:space="preserve"> </v>
      </c>
      <c r="L42" s="132"/>
      <c r="M42" s="133"/>
      <c r="N42" s="133"/>
      <c r="O42" s="134"/>
      <c r="P42" s="55"/>
      <c r="Q42" s="56"/>
      <c r="R42" s="31"/>
    </row>
    <row r="43" spans="1:18" x14ac:dyDescent="0.2">
      <c r="A43" s="29"/>
      <c r="B43" s="15"/>
      <c r="C43" s="47"/>
      <c r="D43" s="67"/>
      <c r="E43" s="68"/>
      <c r="F43" s="69"/>
      <c r="G43" s="70"/>
      <c r="H43" s="70"/>
      <c r="I43" s="71" t="str">
        <f>IF(H43=""," ",IF(H43&lt;=Info!$F$27,"Pass","Fail"))</f>
        <v xml:space="preserve"> </v>
      </c>
      <c r="J43" s="94"/>
      <c r="K43" s="72" t="str">
        <f>IF(J43=""," ",IF(J43&lt;=Info!$F$27,"Pass","Fail"))</f>
        <v xml:space="preserve"> </v>
      </c>
      <c r="L43" s="132"/>
      <c r="M43" s="133"/>
      <c r="N43" s="133"/>
      <c r="O43" s="134"/>
      <c r="P43" s="55"/>
      <c r="Q43" s="56"/>
      <c r="R43" s="31"/>
    </row>
    <row r="44" spans="1:18" x14ac:dyDescent="0.2">
      <c r="A44" s="29"/>
      <c r="B44" s="15"/>
      <c r="C44" s="47"/>
      <c r="D44" s="67"/>
      <c r="E44" s="68"/>
      <c r="F44" s="69"/>
      <c r="G44" s="70"/>
      <c r="H44" s="70"/>
      <c r="I44" s="71" t="str">
        <f>IF(H44=""," ",IF(H44&lt;=Info!$F$27,"Pass","Fail"))</f>
        <v xml:space="preserve"> </v>
      </c>
      <c r="J44" s="94"/>
      <c r="K44" s="72" t="str">
        <f>IF(J44=""," ",IF(J44&lt;=Info!$F$27,"Pass","Fail"))</f>
        <v xml:space="preserve"> </v>
      </c>
      <c r="L44" s="132"/>
      <c r="M44" s="133"/>
      <c r="N44" s="133"/>
      <c r="O44" s="134"/>
      <c r="P44" s="55"/>
      <c r="Q44" s="56"/>
      <c r="R44" s="31"/>
    </row>
    <row r="45" spans="1:18" x14ac:dyDescent="0.2">
      <c r="A45" s="29"/>
      <c r="B45" s="15"/>
      <c r="C45" s="47"/>
      <c r="D45" s="67"/>
      <c r="E45" s="68"/>
      <c r="F45" s="69"/>
      <c r="G45" s="70"/>
      <c r="H45" s="70"/>
      <c r="I45" s="71" t="str">
        <f>IF(H45=""," ",IF(H45&lt;=Info!$F$27,"Pass","Fail"))</f>
        <v xml:space="preserve"> </v>
      </c>
      <c r="J45" s="94"/>
      <c r="K45" s="72" t="str">
        <f>IF(J45=""," ",IF(J45&lt;=Info!$F$27,"Pass","Fail"))</f>
        <v xml:space="preserve"> </v>
      </c>
      <c r="L45" s="132"/>
      <c r="M45" s="133"/>
      <c r="N45" s="133"/>
      <c r="O45" s="134"/>
      <c r="P45" s="55"/>
      <c r="Q45" s="56"/>
      <c r="R45" s="31"/>
    </row>
    <row r="46" spans="1:18" x14ac:dyDescent="0.2">
      <c r="A46" s="29"/>
      <c r="B46" s="15"/>
      <c r="C46" s="47"/>
      <c r="D46" s="67"/>
      <c r="E46" s="68"/>
      <c r="F46" s="69"/>
      <c r="G46" s="70"/>
      <c r="H46" s="70"/>
      <c r="I46" s="71" t="str">
        <f>IF(H46=""," ",IF(H46&lt;=Info!$F$27,"Pass","Fail"))</f>
        <v xml:space="preserve"> </v>
      </c>
      <c r="J46" s="94"/>
      <c r="K46" s="72" t="str">
        <f>IF(J46=""," ",IF(J46&lt;=Info!$F$27,"Pass","Fail"))</f>
        <v xml:space="preserve"> </v>
      </c>
      <c r="L46" s="132"/>
      <c r="M46" s="133"/>
      <c r="N46" s="133"/>
      <c r="O46" s="134"/>
      <c r="P46" s="55"/>
      <c r="Q46" s="56"/>
      <c r="R46" s="31"/>
    </row>
    <row r="47" spans="1:18" x14ac:dyDescent="0.2">
      <c r="A47" s="29"/>
      <c r="B47" s="15"/>
      <c r="C47" s="47"/>
      <c r="D47" s="67"/>
      <c r="E47" s="68"/>
      <c r="F47" s="69"/>
      <c r="G47" s="70"/>
      <c r="H47" s="70"/>
      <c r="I47" s="71" t="str">
        <f>IF(H47=""," ",IF(H47&lt;=Info!$F$27,"Pass","Fail"))</f>
        <v xml:space="preserve"> </v>
      </c>
      <c r="J47" s="94"/>
      <c r="K47" s="72" t="str">
        <f>IF(J47=""," ",IF(J47&lt;=Info!$F$27,"Pass","Fail"))</f>
        <v xml:space="preserve"> </v>
      </c>
      <c r="L47" s="132"/>
      <c r="M47" s="133"/>
      <c r="N47" s="133"/>
      <c r="O47" s="134"/>
      <c r="P47" s="55"/>
      <c r="Q47" s="56"/>
      <c r="R47" s="31"/>
    </row>
    <row r="48" spans="1:18" x14ac:dyDescent="0.2">
      <c r="A48" s="29"/>
      <c r="B48" s="15"/>
      <c r="C48" s="47"/>
      <c r="D48" s="67"/>
      <c r="E48" s="68"/>
      <c r="F48" s="69"/>
      <c r="G48" s="70"/>
      <c r="H48" s="70"/>
      <c r="I48" s="71" t="str">
        <f>IF(H48=""," ",IF(H48&lt;=Info!$F$27,"Pass","Fail"))</f>
        <v xml:space="preserve"> </v>
      </c>
      <c r="J48" s="94"/>
      <c r="K48" s="72" t="str">
        <f>IF(J48=""," ",IF(J48&lt;=Info!$F$27,"Pass","Fail"))</f>
        <v xml:space="preserve"> </v>
      </c>
      <c r="L48" s="132"/>
      <c r="M48" s="133"/>
      <c r="N48" s="133"/>
      <c r="O48" s="134"/>
      <c r="P48" s="55"/>
      <c r="Q48" s="56"/>
      <c r="R48" s="31"/>
    </row>
    <row r="49" spans="1:18" x14ac:dyDescent="0.2">
      <c r="A49" s="29"/>
      <c r="B49" s="15"/>
      <c r="C49" s="47"/>
      <c r="D49" s="67"/>
      <c r="E49" s="68"/>
      <c r="F49" s="69"/>
      <c r="G49" s="70"/>
      <c r="H49" s="70"/>
      <c r="I49" s="71" t="str">
        <f>IF(H49=""," ",IF(H49&lt;=Info!$F$27,"Pass","Fail"))</f>
        <v xml:space="preserve"> </v>
      </c>
      <c r="J49" s="94"/>
      <c r="K49" s="72" t="str">
        <f>IF(J49=""," ",IF(J49&lt;=Info!$F$27,"Pass","Fail"))</f>
        <v xml:space="preserve"> </v>
      </c>
      <c r="L49" s="132"/>
      <c r="M49" s="133"/>
      <c r="N49" s="133"/>
      <c r="O49" s="134"/>
      <c r="P49" s="55"/>
      <c r="Q49" s="56"/>
      <c r="R49" s="31"/>
    </row>
    <row r="50" spans="1:18" x14ac:dyDescent="0.2">
      <c r="A50" s="29"/>
      <c r="B50" s="15"/>
      <c r="C50" s="47"/>
      <c r="D50" s="67"/>
      <c r="E50" s="68"/>
      <c r="F50" s="69"/>
      <c r="G50" s="70"/>
      <c r="H50" s="70"/>
      <c r="I50" s="71" t="str">
        <f>IF(H50=""," ",IF(H50&lt;=Info!$F$27,"Pass","Fail"))</f>
        <v xml:space="preserve"> </v>
      </c>
      <c r="J50" s="94"/>
      <c r="K50" s="72" t="str">
        <f>IF(J50=""," ",IF(J50&lt;=Info!$F$27,"Pass","Fail"))</f>
        <v xml:space="preserve"> </v>
      </c>
      <c r="L50" s="132"/>
      <c r="M50" s="133"/>
      <c r="N50" s="133"/>
      <c r="O50" s="134"/>
      <c r="P50" s="55"/>
      <c r="Q50" s="56"/>
      <c r="R50" s="31"/>
    </row>
    <row r="51" spans="1:18" x14ac:dyDescent="0.2">
      <c r="A51" s="29"/>
      <c r="B51" s="15"/>
      <c r="C51" s="47"/>
      <c r="D51" s="67"/>
      <c r="E51" s="68"/>
      <c r="F51" s="69"/>
      <c r="G51" s="70"/>
      <c r="H51" s="70"/>
      <c r="I51" s="71" t="str">
        <f>IF(H51=""," ",IF(H51&lt;=Info!$F$27,"Pass","Fail"))</f>
        <v xml:space="preserve"> </v>
      </c>
      <c r="J51" s="94"/>
      <c r="K51" s="72" t="str">
        <f>IF(J51=""," ",IF(J51&lt;=Info!$F$27,"Pass","Fail"))</f>
        <v xml:space="preserve"> </v>
      </c>
      <c r="L51" s="132"/>
      <c r="M51" s="133"/>
      <c r="N51" s="133"/>
      <c r="O51" s="134"/>
      <c r="P51" s="55"/>
      <c r="Q51" s="56"/>
      <c r="R51" s="31"/>
    </row>
    <row r="52" spans="1:18" x14ac:dyDescent="0.2">
      <c r="A52" s="29"/>
      <c r="B52" s="15"/>
      <c r="C52" s="47"/>
      <c r="D52" s="67"/>
      <c r="E52" s="68"/>
      <c r="F52" s="69"/>
      <c r="G52" s="70"/>
      <c r="H52" s="70"/>
      <c r="I52" s="71" t="str">
        <f>IF(H52=""," ",IF(H52&lt;=Info!$F$27,"Pass","Fail"))</f>
        <v xml:space="preserve"> </v>
      </c>
      <c r="J52" s="94"/>
      <c r="K52" s="72" t="str">
        <f>IF(J52=""," ",IF(J52&lt;=Info!$F$27,"Pass","Fail"))</f>
        <v xml:space="preserve"> </v>
      </c>
      <c r="L52" s="132"/>
      <c r="M52" s="133"/>
      <c r="N52" s="133"/>
      <c r="O52" s="134"/>
      <c r="P52" s="55"/>
      <c r="Q52" s="56"/>
      <c r="R52" s="31"/>
    </row>
    <row r="53" spans="1:18" x14ac:dyDescent="0.2">
      <c r="A53" s="29"/>
      <c r="B53" s="15"/>
      <c r="C53" s="47"/>
      <c r="D53" s="67"/>
      <c r="E53" s="68"/>
      <c r="F53" s="69"/>
      <c r="G53" s="70"/>
      <c r="H53" s="70"/>
      <c r="I53" s="71" t="str">
        <f>IF(H53=""," ",IF(H53&lt;=Info!$F$27,"Pass","Fail"))</f>
        <v xml:space="preserve"> </v>
      </c>
      <c r="J53" s="94"/>
      <c r="K53" s="72" t="str">
        <f>IF(J53=""," ",IF(J53&lt;=Info!$F$27,"Pass","Fail"))</f>
        <v xml:space="preserve"> </v>
      </c>
      <c r="L53" s="132"/>
      <c r="M53" s="133"/>
      <c r="N53" s="133"/>
      <c r="O53" s="134"/>
      <c r="P53" s="55"/>
      <c r="Q53" s="56"/>
      <c r="R53" s="31"/>
    </row>
    <row r="54" spans="1:18" x14ac:dyDescent="0.2">
      <c r="A54" s="29"/>
      <c r="B54" s="15"/>
      <c r="C54" s="47"/>
      <c r="D54" s="67"/>
      <c r="E54" s="68"/>
      <c r="F54" s="69"/>
      <c r="G54" s="70"/>
      <c r="H54" s="70"/>
      <c r="I54" s="71" t="str">
        <f>IF(H54=""," ",IF(H54&lt;=Info!$F$27,"Pass","Fail"))</f>
        <v xml:space="preserve"> </v>
      </c>
      <c r="J54" s="94"/>
      <c r="K54" s="72" t="str">
        <f>IF(J54=""," ",IF(J54&lt;=Info!$F$27,"Pass","Fail"))</f>
        <v xml:space="preserve"> </v>
      </c>
      <c r="L54" s="132"/>
      <c r="M54" s="133"/>
      <c r="N54" s="133"/>
      <c r="O54" s="134"/>
      <c r="P54" s="55"/>
      <c r="Q54" s="56"/>
      <c r="R54" s="31"/>
    </row>
    <row r="55" spans="1:18" x14ac:dyDescent="0.2">
      <c r="A55" s="29"/>
      <c r="B55" s="15"/>
      <c r="C55" s="47"/>
      <c r="D55" s="67"/>
      <c r="E55" s="68"/>
      <c r="F55" s="69"/>
      <c r="G55" s="70"/>
      <c r="H55" s="70"/>
      <c r="I55" s="71" t="str">
        <f>IF(H55=""," ",IF(H55&lt;=Info!$F$27,"Pass","Fail"))</f>
        <v xml:space="preserve"> </v>
      </c>
      <c r="J55" s="94"/>
      <c r="K55" s="72" t="str">
        <f>IF(J55=""," ",IF(J55&lt;=Info!$F$27,"Pass","Fail"))</f>
        <v xml:space="preserve"> </v>
      </c>
      <c r="L55" s="132"/>
      <c r="M55" s="133"/>
      <c r="N55" s="133"/>
      <c r="O55" s="134"/>
      <c r="P55" s="55"/>
      <c r="Q55" s="56"/>
      <c r="R55" s="31"/>
    </row>
    <row r="56" spans="1:18" x14ac:dyDescent="0.2">
      <c r="A56" s="29"/>
      <c r="B56" s="15"/>
      <c r="C56" s="47"/>
      <c r="D56" s="67"/>
      <c r="E56" s="68"/>
      <c r="F56" s="69"/>
      <c r="G56" s="70"/>
      <c r="H56" s="70"/>
      <c r="I56" s="71" t="str">
        <f>IF(H56=""," ",IF(H56&lt;=Info!$F$27,"Pass","Fail"))</f>
        <v xml:space="preserve"> </v>
      </c>
      <c r="J56" s="94"/>
      <c r="K56" s="72" t="str">
        <f>IF(J56=""," ",IF(J56&lt;=Info!$F$27,"Pass","Fail"))</f>
        <v xml:space="preserve"> </v>
      </c>
      <c r="L56" s="132"/>
      <c r="M56" s="133"/>
      <c r="N56" s="133"/>
      <c r="O56" s="134"/>
      <c r="P56" s="55"/>
      <c r="Q56" s="56"/>
      <c r="R56" s="31"/>
    </row>
    <row r="57" spans="1:18" x14ac:dyDescent="0.2">
      <c r="A57" s="29"/>
      <c r="B57" s="15"/>
      <c r="C57" s="47"/>
      <c r="D57" s="67"/>
      <c r="E57" s="68"/>
      <c r="F57" s="69"/>
      <c r="G57" s="70"/>
      <c r="H57" s="70"/>
      <c r="I57" s="71" t="str">
        <f>IF(H57=""," ",IF(H57&lt;=Info!$F$27,"Pass","Fail"))</f>
        <v xml:space="preserve"> </v>
      </c>
      <c r="J57" s="94"/>
      <c r="K57" s="72" t="str">
        <f>IF(J57=""," ",IF(J57&lt;=Info!$F$27,"Pass","Fail"))</f>
        <v xml:space="preserve"> </v>
      </c>
      <c r="L57" s="132"/>
      <c r="M57" s="133"/>
      <c r="N57" s="133"/>
      <c r="O57" s="134"/>
      <c r="P57" s="55"/>
      <c r="Q57" s="56"/>
      <c r="R57" s="31"/>
    </row>
    <row r="58" spans="1:18" x14ac:dyDescent="0.2">
      <c r="A58" s="29"/>
      <c r="B58" s="15"/>
      <c r="C58" s="47"/>
      <c r="D58" s="67"/>
      <c r="E58" s="68"/>
      <c r="F58" s="69"/>
      <c r="G58" s="70"/>
      <c r="H58" s="70"/>
      <c r="I58" s="71" t="str">
        <f>IF(H58=""," ",IF(H58&lt;=Info!$F$27,"Pass","Fail"))</f>
        <v xml:space="preserve"> </v>
      </c>
      <c r="J58" s="94"/>
      <c r="K58" s="72" t="str">
        <f>IF(J58=""," ",IF(J58&lt;=Info!$F$27,"Pass","Fail"))</f>
        <v xml:space="preserve"> </v>
      </c>
      <c r="L58" s="132"/>
      <c r="M58" s="133"/>
      <c r="N58" s="133"/>
      <c r="O58" s="134"/>
      <c r="P58" s="55"/>
      <c r="Q58" s="56"/>
      <c r="R58" s="31"/>
    </row>
    <row r="59" spans="1:18" x14ac:dyDescent="0.2">
      <c r="A59" s="29"/>
      <c r="B59" s="15"/>
      <c r="C59" s="47"/>
      <c r="D59" s="67"/>
      <c r="E59" s="68"/>
      <c r="F59" s="69"/>
      <c r="G59" s="70"/>
      <c r="H59" s="70"/>
      <c r="I59" s="71" t="str">
        <f>IF(H59=""," ",IF(H59&lt;=Info!$F$27,"Pass","Fail"))</f>
        <v xml:space="preserve"> </v>
      </c>
      <c r="J59" s="94"/>
      <c r="K59" s="72" t="str">
        <f>IF(J59=""," ",IF(J59&lt;=Info!$F$27,"Pass","Fail"))</f>
        <v xml:space="preserve"> </v>
      </c>
      <c r="L59" s="132"/>
      <c r="M59" s="133"/>
      <c r="N59" s="133"/>
      <c r="O59" s="134"/>
      <c r="P59" s="55"/>
      <c r="Q59" s="56"/>
      <c r="R59" s="31"/>
    </row>
    <row r="60" spans="1:18" x14ac:dyDescent="0.2">
      <c r="A60" s="29"/>
      <c r="B60" s="15"/>
      <c r="C60" s="47"/>
      <c r="D60" s="67"/>
      <c r="E60" s="68"/>
      <c r="F60" s="69"/>
      <c r="G60" s="70"/>
      <c r="H60" s="70"/>
      <c r="I60" s="71" t="str">
        <f>IF(H60=""," ",IF(H60&lt;=Info!$F$27,"Pass","Fail"))</f>
        <v xml:space="preserve"> </v>
      </c>
      <c r="J60" s="94"/>
      <c r="K60" s="72" t="str">
        <f>IF(J60=""," ",IF(J60&lt;=Info!$F$27,"Pass","Fail"))</f>
        <v xml:space="preserve"> </v>
      </c>
      <c r="L60" s="132"/>
      <c r="M60" s="133"/>
      <c r="N60" s="133"/>
      <c r="O60" s="134"/>
      <c r="P60" s="55"/>
      <c r="Q60" s="56"/>
      <c r="R60" s="31"/>
    </row>
    <row r="61" spans="1:18" x14ac:dyDescent="0.2">
      <c r="A61" s="29"/>
      <c r="B61" s="15"/>
      <c r="C61" s="47"/>
      <c r="D61" s="67"/>
      <c r="E61" s="68"/>
      <c r="F61" s="69"/>
      <c r="G61" s="70"/>
      <c r="H61" s="70"/>
      <c r="I61" s="71" t="str">
        <f>IF(H61=""," ",IF(H61&lt;=Info!$F$27,"Pass","Fail"))</f>
        <v xml:space="preserve"> </v>
      </c>
      <c r="J61" s="94"/>
      <c r="K61" s="72" t="str">
        <f>IF(J61=""," ",IF(J61&lt;=Info!$F$27,"Pass","Fail"))</f>
        <v xml:space="preserve"> </v>
      </c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77" t="str">
        <f>IF(H62=""," ",IF(H62&lt;=Info!$F$27,"Pass","Fail"))</f>
        <v xml:space="preserve"> </v>
      </c>
      <c r="J62" s="95"/>
      <c r="K62" s="78" t="str">
        <f>IF(J62=""," ",IF(J62&lt;=Info!$F$27,"Pass","Fail"))</f>
        <v xml:space="preserve"> </v>
      </c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/>
    <row r="73" spans="1:18" x14ac:dyDescent="0.2"/>
  </sheetData>
  <sheetProtection password="CA9C" sheet="1" objects="1" scenarios="1"/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D63:O63"/>
    <mergeCell ref="D64:H64"/>
    <mergeCell ref="L53:O53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41:O41"/>
    <mergeCell ref="L29:O29"/>
    <mergeCell ref="L30:O30"/>
    <mergeCell ref="L31:O31"/>
    <mergeCell ref="L32:O33"/>
    <mergeCell ref="L34:O34"/>
    <mergeCell ref="L35:O35"/>
    <mergeCell ref="L36:O36"/>
    <mergeCell ref="L37:O37"/>
    <mergeCell ref="L38:O38"/>
    <mergeCell ref="L39:O39"/>
    <mergeCell ref="L40:O40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24:E24"/>
    <mergeCell ref="L24:O24"/>
    <mergeCell ref="L25:O25"/>
    <mergeCell ref="L26:O26"/>
    <mergeCell ref="L27:O27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D7:O7"/>
    <mergeCell ref="C2:P2"/>
    <mergeCell ref="C3:P3"/>
    <mergeCell ref="C4:P4"/>
    <mergeCell ref="C5:P5"/>
    <mergeCell ref="D6:O6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73"/>
  <sheetViews>
    <sheetView showGridLines="0" topLeftCell="A22" zoomScaleNormal="100" workbookViewId="0">
      <selection activeCell="L22" activeCellId="3" sqref="I26:K62 I64 L30:O35 L22:O29"/>
    </sheetView>
  </sheetViews>
  <sheetFormatPr defaultColWidth="0" defaultRowHeight="12.75" customHeight="1" zeroHeight="1" x14ac:dyDescent="0.2"/>
  <cols>
    <col min="1" max="3" width="2.42578125" customWidth="1"/>
    <col min="4" max="5" width="10.7109375" customWidth="1"/>
    <col min="6" max="6" width="10.85546875" customWidth="1"/>
    <col min="7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4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/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/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65" t="str">
        <f>IF(H26=""," ",IF(H26&lt;=Info!$F$27,"Pass","Fail"))</f>
        <v xml:space="preserve"> </v>
      </c>
      <c r="J26" s="93"/>
      <c r="K26" s="66" t="str">
        <f>IF(J26=""," ",IF(J26&lt;=Info!$F$27,"Pass","Fail"))</f>
        <v xml:space="preserve"> </v>
      </c>
      <c r="L26" s="123" t="s">
        <v>19</v>
      </c>
      <c r="M26" s="102"/>
      <c r="N26" s="102"/>
      <c r="O26" s="124"/>
      <c r="P26" s="30"/>
      <c r="Q26" s="44"/>
      <c r="R26" s="31"/>
    </row>
    <row r="27" spans="1:18" x14ac:dyDescent="0.2">
      <c r="A27" s="29"/>
      <c r="B27" s="15"/>
      <c r="C27" s="47"/>
      <c r="D27" s="67"/>
      <c r="E27" s="68"/>
      <c r="F27" s="69"/>
      <c r="G27" s="70"/>
      <c r="H27" s="70"/>
      <c r="I27" s="71" t="str">
        <f>IF(H27=""," ",IF(H27&lt;=Info!$F$27,"Pass","Fail"))</f>
        <v xml:space="preserve"> </v>
      </c>
      <c r="J27" s="94"/>
      <c r="K27" s="72" t="str">
        <f>IF(J27=""," ",IF(J27&lt;=Info!$F$27,"Pass","Fail"))</f>
        <v xml:space="preserve"> </v>
      </c>
      <c r="L27" s="123"/>
      <c r="M27" s="102"/>
      <c r="N27" s="102"/>
      <c r="O27" s="124"/>
      <c r="P27" s="30"/>
      <c r="Q27" s="44"/>
      <c r="R27" s="31"/>
    </row>
    <row r="28" spans="1:18" x14ac:dyDescent="0.2">
      <c r="A28" s="29"/>
      <c r="B28" s="15"/>
      <c r="C28" s="47"/>
      <c r="D28" s="67"/>
      <c r="E28" s="68"/>
      <c r="F28" s="69"/>
      <c r="G28" s="70"/>
      <c r="H28" s="70"/>
      <c r="I28" s="71" t="str">
        <f>IF(H28=""," ",IF(H28&lt;=Info!$F$27,"Pass","Fail"))</f>
        <v xml:space="preserve"> </v>
      </c>
      <c r="J28" s="94"/>
      <c r="K28" s="72" t="str">
        <f>IF(J28=""," ",IF(J28&lt;=Info!$F$27,"Pass","Fail"))</f>
        <v xml:space="preserve"> </v>
      </c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71" t="str">
        <f>IF(H29=""," ",IF(H29&lt;=Info!$F$27,"Pass","Fail"))</f>
        <v xml:space="preserve"> </v>
      </c>
      <c r="J29" s="94"/>
      <c r="K29" s="72" t="str">
        <f>IF(J29=""," ",IF(J29&lt;=Info!$F$27,"Pass","Fail"))</f>
        <v xml:space="preserve"> </v>
      </c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71" t="str">
        <f>IF(H30=""," ",IF(H30&lt;=Info!$F$27,"Pass","Fail"))</f>
        <v xml:space="preserve"> </v>
      </c>
      <c r="J30" s="94"/>
      <c r="K30" s="72" t="str">
        <f>IF(J30=""," ",IF(J30&lt;=Info!$F$27,"Pass","Fail"))</f>
        <v xml:space="preserve"> </v>
      </c>
      <c r="L30" s="125"/>
      <c r="M30" s="126"/>
      <c r="N30" s="126"/>
      <c r="O30" s="127"/>
      <c r="P30" s="30"/>
      <c r="Q30" s="44"/>
      <c r="R30" s="31"/>
    </row>
    <row r="31" spans="1:18" x14ac:dyDescent="0.2">
      <c r="A31" s="29"/>
      <c r="B31" s="15"/>
      <c r="C31" s="47"/>
      <c r="D31" s="67"/>
      <c r="E31" s="68"/>
      <c r="F31" s="69"/>
      <c r="G31" s="70"/>
      <c r="H31" s="70"/>
      <c r="I31" s="71" t="str">
        <f>IF(H31=""," ",IF(H31&lt;=Info!$F$27,"Pass","Fail"))</f>
        <v xml:space="preserve"> </v>
      </c>
      <c r="J31" s="94"/>
      <c r="K31" s="72" t="str">
        <f>IF(J31=""," ",IF(J31&lt;=Info!$F$27,"Pass","Fail"))</f>
        <v xml:space="preserve"> </v>
      </c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71" t="str">
        <f>IF(H32=""," ",IF(H32&lt;=Info!$F$27,"Pass","Fail"))</f>
        <v xml:space="preserve"> </v>
      </c>
      <c r="J32" s="94"/>
      <c r="K32" s="72" t="str">
        <f>IF(J32=""," ",IF(J32&lt;=Info!$F$27,"Pass","Fail"))</f>
        <v xml:space="preserve"> </v>
      </c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71" t="str">
        <f>IF(H33=""," ",IF(H33&lt;=Info!$F$27,"Pass","Fail"))</f>
        <v xml:space="preserve"> </v>
      </c>
      <c r="J33" s="94"/>
      <c r="K33" s="72" t="str">
        <f>IF(J33=""," ",IF(J33&lt;=Info!$F$27,"Pass","Fail"))</f>
        <v xml:space="preserve"> </v>
      </c>
      <c r="L33" s="135"/>
      <c r="M33" s="136"/>
      <c r="N33" s="136"/>
      <c r="O33" s="137"/>
      <c r="P33" s="35"/>
      <c r="Q33" s="48"/>
      <c r="R33" s="31"/>
    </row>
    <row r="34" spans="1:18" x14ac:dyDescent="0.2">
      <c r="A34" s="29"/>
      <c r="B34" s="15"/>
      <c r="C34" s="47"/>
      <c r="D34" s="67"/>
      <c r="E34" s="68"/>
      <c r="F34" s="69"/>
      <c r="G34" s="70"/>
      <c r="H34" s="70"/>
      <c r="I34" s="71" t="str">
        <f>IF(H34=""," ",IF(H34&lt;=Info!$F$27,"Pass","Fail"))</f>
        <v xml:space="preserve"> </v>
      </c>
      <c r="J34" s="94"/>
      <c r="K34" s="72" t="str">
        <f>IF(J34=""," ",IF(J34&lt;=Info!$F$27,"Pass","Fail"))</f>
        <v xml:space="preserve"> </v>
      </c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71" t="str">
        <f>IF(H35=""," ",IF(H35&lt;=Info!$F$27,"Pass","Fail"))</f>
        <v xml:space="preserve"> </v>
      </c>
      <c r="J35" s="94"/>
      <c r="K35" s="72" t="str">
        <f>IF(J35=""," ",IF(J35&lt;=Info!$F$27,"Pass","Fail"))</f>
        <v xml:space="preserve"> </v>
      </c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71" t="str">
        <f>IF(H36=""," ",IF(H36&lt;=Info!$F$27,"Pass","Fail"))</f>
        <v xml:space="preserve"> </v>
      </c>
      <c r="J36" s="94"/>
      <c r="K36" s="72" t="str">
        <f>IF(J36=""," ",IF(J36&lt;=Info!$F$27,"Pass","Fail"))</f>
        <v xml:space="preserve"> </v>
      </c>
      <c r="L36" s="123"/>
      <c r="M36" s="102"/>
      <c r="N36" s="102"/>
      <c r="O36" s="124"/>
      <c r="P36" s="30"/>
      <c r="Q36" s="44"/>
      <c r="R36" s="31"/>
    </row>
    <row r="37" spans="1:18" x14ac:dyDescent="0.2">
      <c r="A37" s="29"/>
      <c r="B37" s="15"/>
      <c r="C37" s="47"/>
      <c r="D37" s="67"/>
      <c r="E37" s="68"/>
      <c r="F37" s="69"/>
      <c r="G37" s="70"/>
      <c r="H37" s="70"/>
      <c r="I37" s="71" t="str">
        <f>IF(H37=""," ",IF(H37&lt;=Info!$F$27,"Pass","Fail"))</f>
        <v xml:space="preserve"> </v>
      </c>
      <c r="J37" s="94"/>
      <c r="K37" s="72" t="str">
        <f>IF(J37=""," ",IF(J37&lt;=Info!$F$27,"Pass","Fail"))</f>
        <v xml:space="preserve"> </v>
      </c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71" t="str">
        <f>IF(H38=""," ",IF(H38&lt;=Info!$F$27,"Pass","Fail"))</f>
        <v xml:space="preserve"> </v>
      </c>
      <c r="J38" s="94"/>
      <c r="K38" s="72" t="str">
        <f>IF(J38=""," ",IF(J38&lt;=Info!$F$27,"Pass","Fail"))</f>
        <v xml:space="preserve"> </v>
      </c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71" t="str">
        <f>IF(H39=""," ",IF(H39&lt;=Info!$F$27,"Pass","Fail"))</f>
        <v xml:space="preserve"> </v>
      </c>
      <c r="J39" s="94"/>
      <c r="K39" s="72" t="str">
        <f>IF(J39=""," ",IF(J39&lt;=Info!$F$27,"Pass","Fail"))</f>
        <v xml:space="preserve"> </v>
      </c>
      <c r="L39" s="128"/>
      <c r="M39" s="129"/>
      <c r="N39" s="129"/>
      <c r="O39" s="130"/>
      <c r="P39" s="55"/>
      <c r="Q39" s="56"/>
      <c r="R39" s="31"/>
    </row>
    <row r="40" spans="1:18" x14ac:dyDescent="0.2">
      <c r="A40" s="29"/>
      <c r="B40" s="15"/>
      <c r="C40" s="47"/>
      <c r="D40" s="67"/>
      <c r="E40" s="68"/>
      <c r="F40" s="69"/>
      <c r="G40" s="70"/>
      <c r="H40" s="70"/>
      <c r="I40" s="71" t="str">
        <f>IF(H40=""," ",IF(H40&lt;=Info!$F$27,"Pass","Fail"))</f>
        <v xml:space="preserve"> </v>
      </c>
      <c r="J40" s="94"/>
      <c r="K40" s="72" t="str">
        <f>IF(J40=""," ",IF(J40&lt;=Info!$F$27,"Pass","Fail"))</f>
        <v xml:space="preserve"> </v>
      </c>
      <c r="L40" s="132"/>
      <c r="M40" s="133"/>
      <c r="N40" s="133"/>
      <c r="O40" s="134"/>
      <c r="P40" s="55"/>
      <c r="Q40" s="56"/>
      <c r="R40" s="31"/>
    </row>
    <row r="41" spans="1:18" x14ac:dyDescent="0.2">
      <c r="A41" s="29"/>
      <c r="B41" s="15"/>
      <c r="C41" s="47"/>
      <c r="D41" s="67"/>
      <c r="E41" s="68"/>
      <c r="F41" s="69"/>
      <c r="G41" s="70"/>
      <c r="H41" s="70"/>
      <c r="I41" s="71" t="str">
        <f>IF(H41=""," ",IF(H41&lt;=Info!$F$27,"Pass","Fail"))</f>
        <v xml:space="preserve"> </v>
      </c>
      <c r="J41" s="94"/>
      <c r="K41" s="72" t="str">
        <f>IF(J41=""," ",IF(J41&lt;=Info!$F$27,"Pass","Fail"))</f>
        <v xml:space="preserve"> </v>
      </c>
      <c r="L41" s="132"/>
      <c r="M41" s="133"/>
      <c r="N41" s="133"/>
      <c r="O41" s="134"/>
      <c r="P41" s="55"/>
      <c r="Q41" s="56"/>
      <c r="R41" s="31"/>
    </row>
    <row r="42" spans="1:18" x14ac:dyDescent="0.2">
      <c r="A42" s="29"/>
      <c r="B42" s="15"/>
      <c r="C42" s="47"/>
      <c r="D42" s="67"/>
      <c r="E42" s="68"/>
      <c r="F42" s="69"/>
      <c r="G42" s="70"/>
      <c r="H42" s="70"/>
      <c r="I42" s="71" t="str">
        <f>IF(H42=""," ",IF(H42&lt;=Info!$F$27,"Pass","Fail"))</f>
        <v xml:space="preserve"> </v>
      </c>
      <c r="J42" s="94"/>
      <c r="K42" s="72" t="str">
        <f>IF(J42=""," ",IF(J42&lt;=Info!$F$27,"Pass","Fail"))</f>
        <v xml:space="preserve"> </v>
      </c>
      <c r="L42" s="132"/>
      <c r="M42" s="133"/>
      <c r="N42" s="133"/>
      <c r="O42" s="134"/>
      <c r="P42" s="55"/>
      <c r="Q42" s="56"/>
      <c r="R42" s="31"/>
    </row>
    <row r="43" spans="1:18" x14ac:dyDescent="0.2">
      <c r="A43" s="29"/>
      <c r="B43" s="15"/>
      <c r="C43" s="47"/>
      <c r="D43" s="67"/>
      <c r="E43" s="68"/>
      <c r="F43" s="69"/>
      <c r="G43" s="70"/>
      <c r="H43" s="70"/>
      <c r="I43" s="71" t="str">
        <f>IF(H43=""," ",IF(H43&lt;=Info!$F$27,"Pass","Fail"))</f>
        <v xml:space="preserve"> </v>
      </c>
      <c r="J43" s="94"/>
      <c r="K43" s="72" t="str">
        <f>IF(J43=""," ",IF(J43&lt;=Info!$F$27,"Pass","Fail"))</f>
        <v xml:space="preserve"> </v>
      </c>
      <c r="L43" s="132"/>
      <c r="M43" s="133"/>
      <c r="N43" s="133"/>
      <c r="O43" s="134"/>
      <c r="P43" s="55"/>
      <c r="Q43" s="56"/>
      <c r="R43" s="31"/>
    </row>
    <row r="44" spans="1:18" x14ac:dyDescent="0.2">
      <c r="A44" s="29"/>
      <c r="B44" s="15"/>
      <c r="C44" s="47"/>
      <c r="D44" s="67"/>
      <c r="E44" s="68"/>
      <c r="F44" s="69"/>
      <c r="G44" s="70"/>
      <c r="H44" s="70"/>
      <c r="I44" s="71" t="str">
        <f>IF(H44=""," ",IF(H44&lt;=Info!$F$27,"Pass","Fail"))</f>
        <v xml:space="preserve"> </v>
      </c>
      <c r="J44" s="94"/>
      <c r="K44" s="72" t="str">
        <f>IF(J44=""," ",IF(J44&lt;=Info!$F$27,"Pass","Fail"))</f>
        <v xml:space="preserve"> </v>
      </c>
      <c r="L44" s="132"/>
      <c r="M44" s="133"/>
      <c r="N44" s="133"/>
      <c r="O44" s="134"/>
      <c r="P44" s="55"/>
      <c r="Q44" s="56"/>
      <c r="R44" s="31"/>
    </row>
    <row r="45" spans="1:18" x14ac:dyDescent="0.2">
      <c r="A45" s="29"/>
      <c r="B45" s="15"/>
      <c r="C45" s="47"/>
      <c r="D45" s="67"/>
      <c r="E45" s="68"/>
      <c r="F45" s="69"/>
      <c r="G45" s="70"/>
      <c r="H45" s="70"/>
      <c r="I45" s="71" t="str">
        <f>IF(H45=""," ",IF(H45&lt;=Info!$F$27,"Pass","Fail"))</f>
        <v xml:space="preserve"> </v>
      </c>
      <c r="J45" s="94"/>
      <c r="K45" s="72" t="str">
        <f>IF(J45=""," ",IF(J45&lt;=Info!$F$27,"Pass","Fail"))</f>
        <v xml:space="preserve"> </v>
      </c>
      <c r="L45" s="132"/>
      <c r="M45" s="133"/>
      <c r="N45" s="133"/>
      <c r="O45" s="134"/>
      <c r="P45" s="55"/>
      <c r="Q45" s="56"/>
      <c r="R45" s="31"/>
    </row>
    <row r="46" spans="1:18" x14ac:dyDescent="0.2">
      <c r="A46" s="29"/>
      <c r="B46" s="15"/>
      <c r="C46" s="47"/>
      <c r="D46" s="67"/>
      <c r="E46" s="68"/>
      <c r="F46" s="69"/>
      <c r="G46" s="70"/>
      <c r="H46" s="70"/>
      <c r="I46" s="71" t="str">
        <f>IF(H46=""," ",IF(H46&lt;=Info!$F$27,"Pass","Fail"))</f>
        <v xml:space="preserve"> </v>
      </c>
      <c r="J46" s="94"/>
      <c r="K46" s="72" t="str">
        <f>IF(J46=""," ",IF(J46&lt;=Info!$F$27,"Pass","Fail"))</f>
        <v xml:space="preserve"> </v>
      </c>
      <c r="L46" s="132"/>
      <c r="M46" s="133"/>
      <c r="N46" s="133"/>
      <c r="O46" s="134"/>
      <c r="P46" s="55"/>
      <c r="Q46" s="56"/>
      <c r="R46" s="31"/>
    </row>
    <row r="47" spans="1:18" x14ac:dyDescent="0.2">
      <c r="A47" s="29"/>
      <c r="B47" s="15"/>
      <c r="C47" s="47"/>
      <c r="D47" s="67"/>
      <c r="E47" s="68"/>
      <c r="F47" s="69"/>
      <c r="G47" s="70"/>
      <c r="H47" s="70"/>
      <c r="I47" s="71" t="str">
        <f>IF(H47=""," ",IF(H47&lt;=Info!$F$27,"Pass","Fail"))</f>
        <v xml:space="preserve"> </v>
      </c>
      <c r="J47" s="94"/>
      <c r="K47" s="72" t="str">
        <f>IF(J47=""," ",IF(J47&lt;=Info!$F$27,"Pass","Fail"))</f>
        <v xml:space="preserve"> </v>
      </c>
      <c r="L47" s="132"/>
      <c r="M47" s="133"/>
      <c r="N47" s="133"/>
      <c r="O47" s="134"/>
      <c r="P47" s="55"/>
      <c r="Q47" s="56"/>
      <c r="R47" s="31"/>
    </row>
    <row r="48" spans="1:18" x14ac:dyDescent="0.2">
      <c r="A48" s="29"/>
      <c r="B48" s="15"/>
      <c r="C48" s="47"/>
      <c r="D48" s="67"/>
      <c r="E48" s="68"/>
      <c r="F48" s="69"/>
      <c r="G48" s="70"/>
      <c r="H48" s="70"/>
      <c r="I48" s="71" t="str">
        <f>IF(H48=""," ",IF(H48&lt;=Info!$F$27,"Pass","Fail"))</f>
        <v xml:space="preserve"> </v>
      </c>
      <c r="J48" s="94"/>
      <c r="K48" s="72" t="str">
        <f>IF(J48=""," ",IF(J48&lt;=Info!$F$27,"Pass","Fail"))</f>
        <v xml:space="preserve"> </v>
      </c>
      <c r="L48" s="132"/>
      <c r="M48" s="133"/>
      <c r="N48" s="133"/>
      <c r="O48" s="134"/>
      <c r="P48" s="55"/>
      <c r="Q48" s="56"/>
      <c r="R48" s="31"/>
    </row>
    <row r="49" spans="1:18" x14ac:dyDescent="0.2">
      <c r="A49" s="29"/>
      <c r="B49" s="15"/>
      <c r="C49" s="47"/>
      <c r="D49" s="67"/>
      <c r="E49" s="68"/>
      <c r="F49" s="69"/>
      <c r="G49" s="70"/>
      <c r="H49" s="70"/>
      <c r="I49" s="71" t="str">
        <f>IF(H49=""," ",IF(H49&lt;=Info!$F$27,"Pass","Fail"))</f>
        <v xml:space="preserve"> </v>
      </c>
      <c r="J49" s="94"/>
      <c r="K49" s="72" t="str">
        <f>IF(J49=""," ",IF(J49&lt;=Info!$F$27,"Pass","Fail"))</f>
        <v xml:space="preserve"> </v>
      </c>
      <c r="L49" s="132"/>
      <c r="M49" s="133"/>
      <c r="N49" s="133"/>
      <c r="O49" s="134"/>
      <c r="P49" s="55"/>
      <c r="Q49" s="56"/>
      <c r="R49" s="31"/>
    </row>
    <row r="50" spans="1:18" x14ac:dyDescent="0.2">
      <c r="A50" s="29"/>
      <c r="B50" s="15"/>
      <c r="C50" s="47"/>
      <c r="D50" s="67"/>
      <c r="E50" s="68"/>
      <c r="F50" s="69"/>
      <c r="G50" s="70"/>
      <c r="H50" s="70"/>
      <c r="I50" s="71" t="str">
        <f>IF(H50=""," ",IF(H50&lt;=Info!$F$27,"Pass","Fail"))</f>
        <v xml:space="preserve"> </v>
      </c>
      <c r="J50" s="94"/>
      <c r="K50" s="72" t="str">
        <f>IF(J50=""," ",IF(J50&lt;=Info!$F$27,"Pass","Fail"))</f>
        <v xml:space="preserve"> </v>
      </c>
      <c r="L50" s="132"/>
      <c r="M50" s="133"/>
      <c r="N50" s="133"/>
      <c r="O50" s="134"/>
      <c r="P50" s="55"/>
      <c r="Q50" s="56"/>
      <c r="R50" s="31"/>
    </row>
    <row r="51" spans="1:18" x14ac:dyDescent="0.2">
      <c r="A51" s="29"/>
      <c r="B51" s="15"/>
      <c r="C51" s="47"/>
      <c r="D51" s="67"/>
      <c r="E51" s="68"/>
      <c r="F51" s="69"/>
      <c r="G51" s="70"/>
      <c r="H51" s="70"/>
      <c r="I51" s="71" t="str">
        <f>IF(H51=""," ",IF(H51&lt;=Info!$F$27,"Pass","Fail"))</f>
        <v xml:space="preserve"> </v>
      </c>
      <c r="J51" s="94"/>
      <c r="K51" s="72" t="str">
        <f>IF(J51=""," ",IF(J51&lt;=Info!$F$27,"Pass","Fail"))</f>
        <v xml:space="preserve"> </v>
      </c>
      <c r="L51" s="132"/>
      <c r="M51" s="133"/>
      <c r="N51" s="133"/>
      <c r="O51" s="134"/>
      <c r="P51" s="55"/>
      <c r="Q51" s="56"/>
      <c r="R51" s="31"/>
    </row>
    <row r="52" spans="1:18" x14ac:dyDescent="0.2">
      <c r="A52" s="29"/>
      <c r="B52" s="15"/>
      <c r="C52" s="47"/>
      <c r="D52" s="67"/>
      <c r="E52" s="68"/>
      <c r="F52" s="69"/>
      <c r="G52" s="70"/>
      <c r="H52" s="70"/>
      <c r="I52" s="71" t="str">
        <f>IF(H52=""," ",IF(H52&lt;=Info!$F$27,"Pass","Fail"))</f>
        <v xml:space="preserve"> </v>
      </c>
      <c r="J52" s="94"/>
      <c r="K52" s="72" t="str">
        <f>IF(J52=""," ",IF(J52&lt;=Info!$F$27,"Pass","Fail"))</f>
        <v xml:space="preserve"> </v>
      </c>
      <c r="L52" s="132"/>
      <c r="M52" s="133"/>
      <c r="N52" s="133"/>
      <c r="O52" s="134"/>
      <c r="P52" s="55"/>
      <c r="Q52" s="56"/>
      <c r="R52" s="31"/>
    </row>
    <row r="53" spans="1:18" x14ac:dyDescent="0.2">
      <c r="A53" s="29"/>
      <c r="B53" s="15"/>
      <c r="C53" s="47"/>
      <c r="D53" s="67"/>
      <c r="E53" s="68"/>
      <c r="F53" s="69"/>
      <c r="G53" s="70"/>
      <c r="H53" s="70"/>
      <c r="I53" s="71" t="str">
        <f>IF(H53=""," ",IF(H53&lt;=Info!$F$27,"Pass","Fail"))</f>
        <v xml:space="preserve"> </v>
      </c>
      <c r="J53" s="94"/>
      <c r="K53" s="72" t="str">
        <f>IF(J53=""," ",IF(J53&lt;=Info!$F$27,"Pass","Fail"))</f>
        <v xml:space="preserve"> </v>
      </c>
      <c r="L53" s="132"/>
      <c r="M53" s="133"/>
      <c r="N53" s="133"/>
      <c r="O53" s="134"/>
      <c r="P53" s="55"/>
      <c r="Q53" s="56"/>
      <c r="R53" s="31"/>
    </row>
    <row r="54" spans="1:18" x14ac:dyDescent="0.2">
      <c r="A54" s="29"/>
      <c r="B54" s="15"/>
      <c r="C54" s="47"/>
      <c r="D54" s="67"/>
      <c r="E54" s="68"/>
      <c r="F54" s="69"/>
      <c r="G54" s="70"/>
      <c r="H54" s="70"/>
      <c r="I54" s="71" t="str">
        <f>IF(H54=""," ",IF(H54&lt;=Info!$F$27,"Pass","Fail"))</f>
        <v xml:space="preserve"> </v>
      </c>
      <c r="J54" s="94"/>
      <c r="K54" s="72" t="str">
        <f>IF(J54=""," ",IF(J54&lt;=Info!$F$27,"Pass","Fail"))</f>
        <v xml:space="preserve"> </v>
      </c>
      <c r="L54" s="132"/>
      <c r="M54" s="133"/>
      <c r="N54" s="133"/>
      <c r="O54" s="134"/>
      <c r="P54" s="55"/>
      <c r="Q54" s="56"/>
      <c r="R54" s="31"/>
    </row>
    <row r="55" spans="1:18" x14ac:dyDescent="0.2">
      <c r="A55" s="29"/>
      <c r="B55" s="15"/>
      <c r="C55" s="47"/>
      <c r="D55" s="67"/>
      <c r="E55" s="68"/>
      <c r="F55" s="69"/>
      <c r="G55" s="70"/>
      <c r="H55" s="70"/>
      <c r="I55" s="71" t="str">
        <f>IF(H55=""," ",IF(H55&lt;=Info!$F$27,"Pass","Fail"))</f>
        <v xml:space="preserve"> </v>
      </c>
      <c r="J55" s="94"/>
      <c r="K55" s="72" t="str">
        <f>IF(J55=""," ",IF(J55&lt;=Info!$F$27,"Pass","Fail"))</f>
        <v xml:space="preserve"> </v>
      </c>
      <c r="L55" s="132"/>
      <c r="M55" s="133"/>
      <c r="N55" s="133"/>
      <c r="O55" s="134"/>
      <c r="P55" s="55"/>
      <c r="Q55" s="56"/>
      <c r="R55" s="31"/>
    </row>
    <row r="56" spans="1:18" x14ac:dyDescent="0.2">
      <c r="A56" s="29"/>
      <c r="B56" s="15"/>
      <c r="C56" s="47"/>
      <c r="D56" s="67"/>
      <c r="E56" s="68"/>
      <c r="F56" s="69"/>
      <c r="G56" s="70"/>
      <c r="H56" s="70"/>
      <c r="I56" s="71" t="str">
        <f>IF(H56=""," ",IF(H56&lt;=Info!$F$27,"Pass","Fail"))</f>
        <v xml:space="preserve"> </v>
      </c>
      <c r="J56" s="94"/>
      <c r="K56" s="72" t="str">
        <f>IF(J56=""," ",IF(J56&lt;=Info!$F$27,"Pass","Fail"))</f>
        <v xml:space="preserve"> </v>
      </c>
      <c r="L56" s="132"/>
      <c r="M56" s="133"/>
      <c r="N56" s="133"/>
      <c r="O56" s="134"/>
      <c r="P56" s="55"/>
      <c r="Q56" s="56"/>
      <c r="R56" s="31"/>
    </row>
    <row r="57" spans="1:18" x14ac:dyDescent="0.2">
      <c r="A57" s="29"/>
      <c r="B57" s="15"/>
      <c r="C57" s="47"/>
      <c r="D57" s="67"/>
      <c r="E57" s="68"/>
      <c r="F57" s="69"/>
      <c r="G57" s="70"/>
      <c r="H57" s="70"/>
      <c r="I57" s="71" t="str">
        <f>IF(H57=""," ",IF(H57&lt;=Info!$F$27,"Pass","Fail"))</f>
        <v xml:space="preserve"> </v>
      </c>
      <c r="J57" s="94"/>
      <c r="K57" s="72" t="str">
        <f>IF(J57=""," ",IF(J57&lt;=Info!$F$27,"Pass","Fail"))</f>
        <v xml:space="preserve"> </v>
      </c>
      <c r="L57" s="132"/>
      <c r="M57" s="133"/>
      <c r="N57" s="133"/>
      <c r="O57" s="134"/>
      <c r="P57" s="55"/>
      <c r="Q57" s="56"/>
      <c r="R57" s="31"/>
    </row>
    <row r="58" spans="1:18" x14ac:dyDescent="0.2">
      <c r="A58" s="29"/>
      <c r="B58" s="15"/>
      <c r="C58" s="47"/>
      <c r="D58" s="67"/>
      <c r="E58" s="68"/>
      <c r="F58" s="69"/>
      <c r="G58" s="70"/>
      <c r="H58" s="70"/>
      <c r="I58" s="71" t="str">
        <f>IF(H58=""," ",IF(H58&lt;=Info!$F$27,"Pass","Fail"))</f>
        <v xml:space="preserve"> </v>
      </c>
      <c r="J58" s="94"/>
      <c r="K58" s="72" t="str">
        <f>IF(J58=""," ",IF(J58&lt;=Info!$F$27,"Pass","Fail"))</f>
        <v xml:space="preserve"> </v>
      </c>
      <c r="L58" s="132"/>
      <c r="M58" s="133"/>
      <c r="N58" s="133"/>
      <c r="O58" s="134"/>
      <c r="P58" s="55"/>
      <c r="Q58" s="56"/>
      <c r="R58" s="31"/>
    </row>
    <row r="59" spans="1:18" x14ac:dyDescent="0.2">
      <c r="A59" s="29"/>
      <c r="B59" s="15"/>
      <c r="C59" s="47"/>
      <c r="D59" s="67"/>
      <c r="E59" s="68"/>
      <c r="F59" s="69"/>
      <c r="G59" s="70"/>
      <c r="H59" s="70"/>
      <c r="I59" s="71" t="str">
        <f>IF(H59=""," ",IF(H59&lt;=Info!$F$27,"Pass","Fail"))</f>
        <v xml:space="preserve"> </v>
      </c>
      <c r="J59" s="94"/>
      <c r="K59" s="72" t="str">
        <f>IF(J59=""," ",IF(J59&lt;=Info!$F$27,"Pass","Fail"))</f>
        <v xml:space="preserve"> </v>
      </c>
      <c r="L59" s="132"/>
      <c r="M59" s="133"/>
      <c r="N59" s="133"/>
      <c r="O59" s="134"/>
      <c r="P59" s="55"/>
      <c r="Q59" s="56"/>
      <c r="R59" s="31"/>
    </row>
    <row r="60" spans="1:18" x14ac:dyDescent="0.2">
      <c r="A60" s="29"/>
      <c r="B60" s="15"/>
      <c r="C60" s="47"/>
      <c r="D60" s="67"/>
      <c r="E60" s="68"/>
      <c r="F60" s="69"/>
      <c r="G60" s="70"/>
      <c r="H60" s="70"/>
      <c r="I60" s="71" t="str">
        <f>IF(H60=""," ",IF(H60&lt;=Info!$F$27,"Pass","Fail"))</f>
        <v xml:space="preserve"> </v>
      </c>
      <c r="J60" s="94"/>
      <c r="K60" s="72" t="str">
        <f>IF(J60=""," ",IF(J60&lt;=Info!$F$27,"Pass","Fail"))</f>
        <v xml:space="preserve"> </v>
      </c>
      <c r="L60" s="132"/>
      <c r="M60" s="133"/>
      <c r="N60" s="133"/>
      <c r="O60" s="134"/>
      <c r="P60" s="55"/>
      <c r="Q60" s="56"/>
      <c r="R60" s="31"/>
    </row>
    <row r="61" spans="1:18" x14ac:dyDescent="0.2">
      <c r="A61" s="29"/>
      <c r="B61" s="15"/>
      <c r="C61" s="47"/>
      <c r="D61" s="67"/>
      <c r="E61" s="68"/>
      <c r="F61" s="69"/>
      <c r="G61" s="70"/>
      <c r="H61" s="70"/>
      <c r="I61" s="71" t="str">
        <f>IF(H61=""," ",IF(H61&lt;=Info!$F$27,"Pass","Fail"))</f>
        <v xml:space="preserve"> </v>
      </c>
      <c r="J61" s="94"/>
      <c r="K61" s="72" t="str">
        <f>IF(J61=""," ",IF(J61&lt;=Info!$F$27,"Pass","Fail"))</f>
        <v xml:space="preserve"> </v>
      </c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77" t="str">
        <f>IF(H62=""," ",IF(H62&lt;=Info!$F$27,"Pass","Fail"))</f>
        <v xml:space="preserve"> </v>
      </c>
      <c r="J62" s="95"/>
      <c r="K62" s="78" t="str">
        <f>IF(J62=""," ",IF(J62&lt;=Info!$F$27,"Pass","Fail"))</f>
        <v xml:space="preserve"> </v>
      </c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/>
    <row r="73" spans="1:18" x14ac:dyDescent="0.2"/>
  </sheetData>
  <sheetProtection password="CA9C" sheet="1" objects="1" scenarios="1"/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D63:O63"/>
    <mergeCell ref="D64:H64"/>
    <mergeCell ref="L53:O53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41:O41"/>
    <mergeCell ref="L29:O29"/>
    <mergeCell ref="L30:O30"/>
    <mergeCell ref="L31:O31"/>
    <mergeCell ref="L32:O33"/>
    <mergeCell ref="L34:O34"/>
    <mergeCell ref="L35:O35"/>
    <mergeCell ref="L36:O36"/>
    <mergeCell ref="L37:O37"/>
    <mergeCell ref="L38:O38"/>
    <mergeCell ref="L39:O39"/>
    <mergeCell ref="L40:O40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24:E24"/>
    <mergeCell ref="L24:O24"/>
    <mergeCell ref="L25:O25"/>
    <mergeCell ref="L26:O26"/>
    <mergeCell ref="L27:O27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D7:O7"/>
    <mergeCell ref="C2:P2"/>
    <mergeCell ref="C3:P3"/>
    <mergeCell ref="C4:P4"/>
    <mergeCell ref="C5:P5"/>
    <mergeCell ref="D6:O6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73"/>
  <sheetViews>
    <sheetView showGridLines="0" zoomScaleNormal="100" workbookViewId="0">
      <selection activeCell="H51" sqref="H51"/>
    </sheetView>
  </sheetViews>
  <sheetFormatPr defaultColWidth="0" defaultRowHeight="12.75" customHeight="1" zeroHeight="1" x14ac:dyDescent="0.2"/>
  <cols>
    <col min="1" max="3" width="2.42578125" customWidth="1"/>
    <col min="4" max="5" width="10.7109375" customWidth="1"/>
    <col min="6" max="6" width="10.85546875" customWidth="1"/>
    <col min="7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5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/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/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65" t="str">
        <f>IF(H26=""," ",IF(H26&lt;=Info!$F$27,"Pass","Fail"))</f>
        <v xml:space="preserve"> </v>
      </c>
      <c r="J26" s="93"/>
      <c r="K26" s="66" t="str">
        <f>IF(J26=""," ",IF(J26&lt;=Info!$F$27,"Pass","Fail"))</f>
        <v xml:space="preserve"> </v>
      </c>
      <c r="L26" s="123" t="s">
        <v>19</v>
      </c>
      <c r="M26" s="102"/>
      <c r="N26" s="102"/>
      <c r="O26" s="124"/>
      <c r="P26" s="30"/>
      <c r="Q26" s="44"/>
      <c r="R26" s="31"/>
    </row>
    <row r="27" spans="1:18" x14ac:dyDescent="0.2">
      <c r="A27" s="29"/>
      <c r="B27" s="15"/>
      <c r="C27" s="47"/>
      <c r="D27" s="67"/>
      <c r="E27" s="68"/>
      <c r="F27" s="69"/>
      <c r="G27" s="70"/>
      <c r="H27" s="70"/>
      <c r="I27" s="71" t="str">
        <f>IF(H27=""," ",IF(H27&lt;=Info!$F$27,"Pass","Fail"))</f>
        <v xml:space="preserve"> </v>
      </c>
      <c r="J27" s="94"/>
      <c r="K27" s="72" t="str">
        <f>IF(J27=""," ",IF(J27&lt;=Info!$F$27,"Pass","Fail"))</f>
        <v xml:space="preserve"> </v>
      </c>
      <c r="L27" s="123"/>
      <c r="M27" s="102"/>
      <c r="N27" s="102"/>
      <c r="O27" s="124"/>
      <c r="P27" s="30"/>
      <c r="Q27" s="44"/>
      <c r="R27" s="31"/>
    </row>
    <row r="28" spans="1:18" x14ac:dyDescent="0.2">
      <c r="A28" s="29"/>
      <c r="B28" s="15"/>
      <c r="C28" s="47"/>
      <c r="D28" s="67"/>
      <c r="E28" s="68"/>
      <c r="F28" s="69"/>
      <c r="G28" s="70"/>
      <c r="H28" s="70"/>
      <c r="I28" s="71" t="str">
        <f>IF(H28=""," ",IF(H28&lt;=Info!$F$27,"Pass","Fail"))</f>
        <v xml:space="preserve"> </v>
      </c>
      <c r="J28" s="94"/>
      <c r="K28" s="72" t="str">
        <f>IF(J28=""," ",IF(J28&lt;=Info!$F$27,"Pass","Fail"))</f>
        <v xml:space="preserve"> </v>
      </c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71" t="str">
        <f>IF(H29=""," ",IF(H29&lt;=Info!$F$27,"Pass","Fail"))</f>
        <v xml:space="preserve"> </v>
      </c>
      <c r="J29" s="94"/>
      <c r="K29" s="72" t="str">
        <f>IF(J29=""," ",IF(J29&lt;=Info!$F$27,"Pass","Fail"))</f>
        <v xml:space="preserve"> </v>
      </c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71" t="str">
        <f>IF(H30=""," ",IF(H30&lt;=Info!$F$27,"Pass","Fail"))</f>
        <v xml:space="preserve"> </v>
      </c>
      <c r="J30" s="94"/>
      <c r="K30" s="72" t="str">
        <f>IF(J30=""," ",IF(J30&lt;=Info!$F$27,"Pass","Fail"))</f>
        <v xml:space="preserve"> </v>
      </c>
      <c r="L30" s="125"/>
      <c r="M30" s="126"/>
      <c r="N30" s="126"/>
      <c r="O30" s="127"/>
      <c r="P30" s="30"/>
      <c r="Q30" s="44"/>
      <c r="R30" s="31"/>
    </row>
    <row r="31" spans="1:18" x14ac:dyDescent="0.2">
      <c r="A31" s="29"/>
      <c r="B31" s="15"/>
      <c r="C31" s="47"/>
      <c r="D31" s="67"/>
      <c r="E31" s="68"/>
      <c r="F31" s="69"/>
      <c r="G31" s="70"/>
      <c r="H31" s="70"/>
      <c r="I31" s="71" t="str">
        <f>IF(H31=""," ",IF(H31&lt;=Info!$F$27,"Pass","Fail"))</f>
        <v xml:space="preserve"> </v>
      </c>
      <c r="J31" s="94"/>
      <c r="K31" s="72" t="str">
        <f>IF(J31=""," ",IF(J31&lt;=Info!$F$27,"Pass","Fail"))</f>
        <v xml:space="preserve"> </v>
      </c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71" t="str">
        <f>IF(H32=""," ",IF(H32&lt;=Info!$F$27,"Pass","Fail"))</f>
        <v xml:space="preserve"> </v>
      </c>
      <c r="J32" s="94"/>
      <c r="K32" s="72" t="str">
        <f>IF(J32=""," ",IF(J32&lt;=Info!$F$27,"Pass","Fail"))</f>
        <v xml:space="preserve"> </v>
      </c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71" t="str">
        <f>IF(H33=""," ",IF(H33&lt;=Info!$F$27,"Pass","Fail"))</f>
        <v xml:space="preserve"> </v>
      </c>
      <c r="J33" s="94"/>
      <c r="K33" s="72" t="str">
        <f>IF(J33=""," ",IF(J33&lt;=Info!$F$27,"Pass","Fail"))</f>
        <v xml:space="preserve"> </v>
      </c>
      <c r="L33" s="135"/>
      <c r="M33" s="136"/>
      <c r="N33" s="136"/>
      <c r="O33" s="137"/>
      <c r="P33" s="35"/>
      <c r="Q33" s="48"/>
      <c r="R33" s="31"/>
    </row>
    <row r="34" spans="1:18" x14ac:dyDescent="0.2">
      <c r="A34" s="29"/>
      <c r="B34" s="15"/>
      <c r="C34" s="47"/>
      <c r="D34" s="67"/>
      <c r="E34" s="68"/>
      <c r="F34" s="69"/>
      <c r="G34" s="70"/>
      <c r="H34" s="70"/>
      <c r="I34" s="71" t="str">
        <f>IF(H34=""," ",IF(H34&lt;=Info!$F$27,"Pass","Fail"))</f>
        <v xml:space="preserve"> </v>
      </c>
      <c r="J34" s="94"/>
      <c r="K34" s="72" t="str">
        <f>IF(J34=""," ",IF(J34&lt;=Info!$F$27,"Pass","Fail"))</f>
        <v xml:space="preserve"> </v>
      </c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71" t="str">
        <f>IF(H35=""," ",IF(H35&lt;=Info!$F$27,"Pass","Fail"))</f>
        <v xml:space="preserve"> </v>
      </c>
      <c r="J35" s="94"/>
      <c r="K35" s="72" t="str">
        <f>IF(J35=""," ",IF(J35&lt;=Info!$F$27,"Pass","Fail"))</f>
        <v xml:space="preserve"> </v>
      </c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71" t="str">
        <f>IF(H36=""," ",IF(H36&lt;=Info!$F$27,"Pass","Fail"))</f>
        <v xml:space="preserve"> </v>
      </c>
      <c r="J36" s="94"/>
      <c r="K36" s="72" t="str">
        <f>IF(J36=""," ",IF(J36&lt;=Info!$F$27,"Pass","Fail"))</f>
        <v xml:space="preserve"> </v>
      </c>
      <c r="L36" s="123"/>
      <c r="M36" s="102"/>
      <c r="N36" s="102"/>
      <c r="O36" s="124"/>
      <c r="P36" s="30"/>
      <c r="Q36" s="44"/>
      <c r="R36" s="31"/>
    </row>
    <row r="37" spans="1:18" x14ac:dyDescent="0.2">
      <c r="A37" s="29"/>
      <c r="B37" s="15"/>
      <c r="C37" s="47"/>
      <c r="D37" s="67"/>
      <c r="E37" s="68"/>
      <c r="F37" s="69"/>
      <c r="G37" s="70"/>
      <c r="H37" s="70"/>
      <c r="I37" s="71" t="str">
        <f>IF(H37=""," ",IF(H37&lt;=Info!$F$27,"Pass","Fail"))</f>
        <v xml:space="preserve"> </v>
      </c>
      <c r="J37" s="94"/>
      <c r="K37" s="72" t="str">
        <f>IF(J37=""," ",IF(J37&lt;=Info!$F$27,"Pass","Fail"))</f>
        <v xml:space="preserve"> </v>
      </c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71" t="str">
        <f>IF(H38=""," ",IF(H38&lt;=Info!$F$27,"Pass","Fail"))</f>
        <v xml:space="preserve"> </v>
      </c>
      <c r="J38" s="94"/>
      <c r="K38" s="72" t="str">
        <f>IF(J38=""," ",IF(J38&lt;=Info!$F$27,"Pass","Fail"))</f>
        <v xml:space="preserve"> </v>
      </c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71" t="str">
        <f>IF(H39=""," ",IF(H39&lt;=Info!$F$27,"Pass","Fail"))</f>
        <v xml:space="preserve"> </v>
      </c>
      <c r="J39" s="94"/>
      <c r="K39" s="72" t="str">
        <f>IF(J39=""," ",IF(J39&lt;=Info!$F$27,"Pass","Fail"))</f>
        <v xml:space="preserve"> </v>
      </c>
      <c r="L39" s="128"/>
      <c r="M39" s="129"/>
      <c r="N39" s="129"/>
      <c r="O39" s="130"/>
      <c r="P39" s="55"/>
      <c r="Q39" s="56"/>
      <c r="R39" s="31"/>
    </row>
    <row r="40" spans="1:18" x14ac:dyDescent="0.2">
      <c r="A40" s="29"/>
      <c r="B40" s="15"/>
      <c r="C40" s="47"/>
      <c r="D40" s="67"/>
      <c r="E40" s="68"/>
      <c r="F40" s="69"/>
      <c r="G40" s="70"/>
      <c r="H40" s="70"/>
      <c r="I40" s="71" t="str">
        <f>IF(H40=""," ",IF(H40&lt;=Info!$F$27,"Pass","Fail"))</f>
        <v xml:space="preserve"> </v>
      </c>
      <c r="J40" s="94"/>
      <c r="K40" s="72" t="str">
        <f>IF(J40=""," ",IF(J40&lt;=Info!$F$27,"Pass","Fail"))</f>
        <v xml:space="preserve"> </v>
      </c>
      <c r="L40" s="132"/>
      <c r="M40" s="133"/>
      <c r="N40" s="133"/>
      <c r="O40" s="134"/>
      <c r="P40" s="55"/>
      <c r="Q40" s="56"/>
      <c r="R40" s="31"/>
    </row>
    <row r="41" spans="1:18" x14ac:dyDescent="0.2">
      <c r="A41" s="29"/>
      <c r="B41" s="15"/>
      <c r="C41" s="47"/>
      <c r="D41" s="67"/>
      <c r="E41" s="68"/>
      <c r="F41" s="69"/>
      <c r="G41" s="70"/>
      <c r="H41" s="70"/>
      <c r="I41" s="71" t="str">
        <f>IF(H41=""," ",IF(H41&lt;=Info!$F$27,"Pass","Fail"))</f>
        <v xml:space="preserve"> </v>
      </c>
      <c r="J41" s="94"/>
      <c r="K41" s="72" t="str">
        <f>IF(J41=""," ",IF(J41&lt;=Info!$F$27,"Pass","Fail"))</f>
        <v xml:space="preserve"> </v>
      </c>
      <c r="L41" s="132"/>
      <c r="M41" s="133"/>
      <c r="N41" s="133"/>
      <c r="O41" s="134"/>
      <c r="P41" s="55"/>
      <c r="Q41" s="56"/>
      <c r="R41" s="31"/>
    </row>
    <row r="42" spans="1:18" x14ac:dyDescent="0.2">
      <c r="A42" s="29"/>
      <c r="B42" s="15"/>
      <c r="C42" s="47"/>
      <c r="D42" s="67"/>
      <c r="E42" s="68"/>
      <c r="F42" s="69"/>
      <c r="G42" s="70"/>
      <c r="H42" s="70"/>
      <c r="I42" s="71" t="str">
        <f>IF(H42=""," ",IF(H42&lt;=Info!$F$27,"Pass","Fail"))</f>
        <v xml:space="preserve"> </v>
      </c>
      <c r="J42" s="94"/>
      <c r="K42" s="72" t="str">
        <f>IF(J42=""," ",IF(J42&lt;=Info!$F$27,"Pass","Fail"))</f>
        <v xml:space="preserve"> </v>
      </c>
      <c r="L42" s="132"/>
      <c r="M42" s="133"/>
      <c r="N42" s="133"/>
      <c r="O42" s="134"/>
      <c r="P42" s="55"/>
      <c r="Q42" s="56"/>
      <c r="R42" s="31"/>
    </row>
    <row r="43" spans="1:18" x14ac:dyDescent="0.2">
      <c r="A43" s="29"/>
      <c r="B43" s="15"/>
      <c r="C43" s="47"/>
      <c r="D43" s="67"/>
      <c r="E43" s="68"/>
      <c r="F43" s="69"/>
      <c r="G43" s="70"/>
      <c r="H43" s="70"/>
      <c r="I43" s="71" t="str">
        <f>IF(H43=""," ",IF(H43&lt;=Info!$F$27,"Pass","Fail"))</f>
        <v xml:space="preserve"> </v>
      </c>
      <c r="J43" s="94"/>
      <c r="K43" s="72" t="str">
        <f>IF(J43=""," ",IF(J43&lt;=Info!$F$27,"Pass","Fail"))</f>
        <v xml:space="preserve"> </v>
      </c>
      <c r="L43" s="132"/>
      <c r="M43" s="133"/>
      <c r="N43" s="133"/>
      <c r="O43" s="134"/>
      <c r="P43" s="55"/>
      <c r="Q43" s="56"/>
      <c r="R43" s="31"/>
    </row>
    <row r="44" spans="1:18" x14ac:dyDescent="0.2">
      <c r="A44" s="29"/>
      <c r="B44" s="15"/>
      <c r="C44" s="47"/>
      <c r="D44" s="67"/>
      <c r="E44" s="68"/>
      <c r="F44" s="69"/>
      <c r="G44" s="70"/>
      <c r="H44" s="70"/>
      <c r="I44" s="71" t="str">
        <f>IF(H44=""," ",IF(H44&lt;=Info!$F$27,"Pass","Fail"))</f>
        <v xml:space="preserve"> </v>
      </c>
      <c r="J44" s="94"/>
      <c r="K44" s="72" t="str">
        <f>IF(J44=""," ",IF(J44&lt;=Info!$F$27,"Pass","Fail"))</f>
        <v xml:space="preserve"> </v>
      </c>
      <c r="L44" s="132"/>
      <c r="M44" s="133"/>
      <c r="N44" s="133"/>
      <c r="O44" s="134"/>
      <c r="P44" s="55"/>
      <c r="Q44" s="56"/>
      <c r="R44" s="31"/>
    </row>
    <row r="45" spans="1:18" x14ac:dyDescent="0.2">
      <c r="A45" s="29"/>
      <c r="B45" s="15"/>
      <c r="C45" s="47"/>
      <c r="D45" s="67"/>
      <c r="E45" s="68"/>
      <c r="F45" s="69"/>
      <c r="G45" s="70"/>
      <c r="H45" s="70"/>
      <c r="I45" s="71" t="str">
        <f>IF(H45=""," ",IF(H45&lt;=Info!$F$27,"Pass","Fail"))</f>
        <v xml:space="preserve"> </v>
      </c>
      <c r="J45" s="94"/>
      <c r="K45" s="72" t="str">
        <f>IF(J45=""," ",IF(J45&lt;=Info!$F$27,"Pass","Fail"))</f>
        <v xml:space="preserve"> </v>
      </c>
      <c r="L45" s="132"/>
      <c r="M45" s="133"/>
      <c r="N45" s="133"/>
      <c r="O45" s="134"/>
      <c r="P45" s="55"/>
      <c r="Q45" s="56"/>
      <c r="R45" s="31"/>
    </row>
    <row r="46" spans="1:18" x14ac:dyDescent="0.2">
      <c r="A46" s="29"/>
      <c r="B46" s="15"/>
      <c r="C46" s="47"/>
      <c r="D46" s="67"/>
      <c r="E46" s="68"/>
      <c r="F46" s="69"/>
      <c r="G46" s="70"/>
      <c r="H46" s="70"/>
      <c r="I46" s="71" t="str">
        <f>IF(H46=""," ",IF(H46&lt;=Info!$F$27,"Pass","Fail"))</f>
        <v xml:space="preserve"> </v>
      </c>
      <c r="J46" s="94"/>
      <c r="K46" s="72" t="str">
        <f>IF(J46=""," ",IF(J46&lt;=Info!$F$27,"Pass","Fail"))</f>
        <v xml:space="preserve"> </v>
      </c>
      <c r="L46" s="132"/>
      <c r="M46" s="133"/>
      <c r="N46" s="133"/>
      <c r="O46" s="134"/>
      <c r="P46" s="55"/>
      <c r="Q46" s="56"/>
      <c r="R46" s="31"/>
    </row>
    <row r="47" spans="1:18" x14ac:dyDescent="0.2">
      <c r="A47" s="29"/>
      <c r="B47" s="15"/>
      <c r="C47" s="47"/>
      <c r="D47" s="67"/>
      <c r="E47" s="68"/>
      <c r="F47" s="69"/>
      <c r="G47" s="70"/>
      <c r="H47" s="70"/>
      <c r="I47" s="71" t="str">
        <f>IF(H47=""," ",IF(H47&lt;=Info!$F$27,"Pass","Fail"))</f>
        <v xml:space="preserve"> </v>
      </c>
      <c r="J47" s="94"/>
      <c r="K47" s="72" t="str">
        <f>IF(J47=""," ",IF(J47&lt;=Info!$F$27,"Pass","Fail"))</f>
        <v xml:space="preserve"> </v>
      </c>
      <c r="L47" s="132"/>
      <c r="M47" s="133"/>
      <c r="N47" s="133"/>
      <c r="O47" s="134"/>
      <c r="P47" s="55"/>
      <c r="Q47" s="56"/>
      <c r="R47" s="31"/>
    </row>
    <row r="48" spans="1:18" x14ac:dyDescent="0.2">
      <c r="A48" s="29"/>
      <c r="B48" s="15"/>
      <c r="C48" s="47"/>
      <c r="D48" s="67"/>
      <c r="E48" s="68"/>
      <c r="F48" s="69"/>
      <c r="G48" s="70"/>
      <c r="H48" s="70"/>
      <c r="I48" s="71" t="str">
        <f>IF(H48=""," ",IF(H48&lt;=Info!$F$27,"Pass","Fail"))</f>
        <v xml:space="preserve"> </v>
      </c>
      <c r="J48" s="94"/>
      <c r="K48" s="72" t="str">
        <f>IF(J48=""," ",IF(J48&lt;=Info!$F$27,"Pass","Fail"))</f>
        <v xml:space="preserve"> </v>
      </c>
      <c r="L48" s="132"/>
      <c r="M48" s="133"/>
      <c r="N48" s="133"/>
      <c r="O48" s="134"/>
      <c r="P48" s="55"/>
      <c r="Q48" s="56"/>
      <c r="R48" s="31"/>
    </row>
    <row r="49" spans="1:18" x14ac:dyDescent="0.2">
      <c r="A49" s="29"/>
      <c r="B49" s="15"/>
      <c r="C49" s="47"/>
      <c r="D49" s="67"/>
      <c r="E49" s="68"/>
      <c r="F49" s="69"/>
      <c r="G49" s="70"/>
      <c r="H49" s="70"/>
      <c r="I49" s="71" t="str">
        <f>IF(H49=""," ",IF(H49&lt;=Info!$F$27,"Pass","Fail"))</f>
        <v xml:space="preserve"> </v>
      </c>
      <c r="J49" s="94"/>
      <c r="K49" s="72" t="str">
        <f>IF(J49=""," ",IF(J49&lt;=Info!$F$27,"Pass","Fail"))</f>
        <v xml:space="preserve"> </v>
      </c>
      <c r="L49" s="132"/>
      <c r="M49" s="133"/>
      <c r="N49" s="133"/>
      <c r="O49" s="134"/>
      <c r="P49" s="55"/>
      <c r="Q49" s="56"/>
      <c r="R49" s="31"/>
    </row>
    <row r="50" spans="1:18" x14ac:dyDescent="0.2">
      <c r="A50" s="29"/>
      <c r="B50" s="15"/>
      <c r="C50" s="47"/>
      <c r="D50" s="67"/>
      <c r="E50" s="68"/>
      <c r="F50" s="69"/>
      <c r="G50" s="70"/>
      <c r="H50" s="70"/>
      <c r="I50" s="71" t="str">
        <f>IF(H50=""," ",IF(H50&lt;=Info!$F$27,"Pass","Fail"))</f>
        <v xml:space="preserve"> </v>
      </c>
      <c r="J50" s="94"/>
      <c r="K50" s="72" t="str">
        <f>IF(J50=""," ",IF(J50&lt;=Info!$F$27,"Pass","Fail"))</f>
        <v xml:space="preserve"> </v>
      </c>
      <c r="L50" s="132"/>
      <c r="M50" s="133"/>
      <c r="N50" s="133"/>
      <c r="O50" s="134"/>
      <c r="P50" s="55"/>
      <c r="Q50" s="56"/>
      <c r="R50" s="31"/>
    </row>
    <row r="51" spans="1:18" x14ac:dyDescent="0.2">
      <c r="A51" s="29"/>
      <c r="B51" s="15"/>
      <c r="C51" s="47"/>
      <c r="D51" s="67"/>
      <c r="E51" s="68"/>
      <c r="F51" s="69"/>
      <c r="G51" s="70"/>
      <c r="H51" s="70"/>
      <c r="I51" s="71" t="str">
        <f>IF(H51=""," ",IF(H51&lt;=Info!$F$27,"Pass","Fail"))</f>
        <v xml:space="preserve"> </v>
      </c>
      <c r="J51" s="94"/>
      <c r="K51" s="72" t="str">
        <f>IF(J51=""," ",IF(J51&lt;=Info!$F$27,"Pass","Fail"))</f>
        <v xml:space="preserve"> </v>
      </c>
      <c r="L51" s="132"/>
      <c r="M51" s="133"/>
      <c r="N51" s="133"/>
      <c r="O51" s="134"/>
      <c r="P51" s="55"/>
      <c r="Q51" s="56"/>
      <c r="R51" s="31"/>
    </row>
    <row r="52" spans="1:18" x14ac:dyDescent="0.2">
      <c r="A52" s="29"/>
      <c r="B52" s="15"/>
      <c r="C52" s="47"/>
      <c r="D52" s="67"/>
      <c r="E52" s="68"/>
      <c r="F52" s="69"/>
      <c r="G52" s="70"/>
      <c r="H52" s="70"/>
      <c r="I52" s="71" t="str">
        <f>IF(H52=""," ",IF(H52&lt;=Info!$F$27,"Pass","Fail"))</f>
        <v xml:space="preserve"> </v>
      </c>
      <c r="J52" s="94"/>
      <c r="K52" s="72" t="str">
        <f>IF(J52=""," ",IF(J52&lt;=Info!$F$27,"Pass","Fail"))</f>
        <v xml:space="preserve"> </v>
      </c>
      <c r="L52" s="132"/>
      <c r="M52" s="133"/>
      <c r="N52" s="133"/>
      <c r="O52" s="134"/>
      <c r="P52" s="55"/>
      <c r="Q52" s="56"/>
      <c r="R52" s="31"/>
    </row>
    <row r="53" spans="1:18" x14ac:dyDescent="0.2">
      <c r="A53" s="29"/>
      <c r="B53" s="15"/>
      <c r="C53" s="47"/>
      <c r="D53" s="67"/>
      <c r="E53" s="68"/>
      <c r="F53" s="69"/>
      <c r="G53" s="70"/>
      <c r="H53" s="70"/>
      <c r="I53" s="71" t="str">
        <f>IF(H53=""," ",IF(H53&lt;=Info!$F$27,"Pass","Fail"))</f>
        <v xml:space="preserve"> </v>
      </c>
      <c r="J53" s="94"/>
      <c r="K53" s="72" t="str">
        <f>IF(J53=""," ",IF(J53&lt;=Info!$F$27,"Pass","Fail"))</f>
        <v xml:space="preserve"> </v>
      </c>
      <c r="L53" s="132"/>
      <c r="M53" s="133"/>
      <c r="N53" s="133"/>
      <c r="O53" s="134"/>
      <c r="P53" s="55"/>
      <c r="Q53" s="56"/>
      <c r="R53" s="31"/>
    </row>
    <row r="54" spans="1:18" x14ac:dyDescent="0.2">
      <c r="A54" s="29"/>
      <c r="B54" s="15"/>
      <c r="C54" s="47"/>
      <c r="D54" s="67"/>
      <c r="E54" s="68"/>
      <c r="F54" s="69"/>
      <c r="G54" s="70"/>
      <c r="H54" s="70"/>
      <c r="I54" s="71" t="str">
        <f>IF(H54=""," ",IF(H54&lt;=Info!$F$27,"Pass","Fail"))</f>
        <v xml:space="preserve"> </v>
      </c>
      <c r="J54" s="94"/>
      <c r="K54" s="72" t="str">
        <f>IF(J54=""," ",IF(J54&lt;=Info!$F$27,"Pass","Fail"))</f>
        <v xml:space="preserve"> </v>
      </c>
      <c r="L54" s="132"/>
      <c r="M54" s="133"/>
      <c r="N54" s="133"/>
      <c r="O54" s="134"/>
      <c r="P54" s="55"/>
      <c r="Q54" s="56"/>
      <c r="R54" s="31"/>
    </row>
    <row r="55" spans="1:18" x14ac:dyDescent="0.2">
      <c r="A55" s="29"/>
      <c r="B55" s="15"/>
      <c r="C55" s="47"/>
      <c r="D55" s="67"/>
      <c r="E55" s="68"/>
      <c r="F55" s="69"/>
      <c r="G55" s="70"/>
      <c r="H55" s="70"/>
      <c r="I55" s="71" t="str">
        <f>IF(H55=""," ",IF(H55&lt;=Info!$F$27,"Pass","Fail"))</f>
        <v xml:space="preserve"> </v>
      </c>
      <c r="J55" s="94"/>
      <c r="K55" s="72" t="str">
        <f>IF(J55=""," ",IF(J55&lt;=Info!$F$27,"Pass","Fail"))</f>
        <v xml:space="preserve"> </v>
      </c>
      <c r="L55" s="132"/>
      <c r="M55" s="133"/>
      <c r="N55" s="133"/>
      <c r="O55" s="134"/>
      <c r="P55" s="55"/>
      <c r="Q55" s="56"/>
      <c r="R55" s="31"/>
    </row>
    <row r="56" spans="1:18" x14ac:dyDescent="0.2">
      <c r="A56" s="29"/>
      <c r="B56" s="15"/>
      <c r="C56" s="47"/>
      <c r="D56" s="67"/>
      <c r="E56" s="68"/>
      <c r="F56" s="69"/>
      <c r="G56" s="70"/>
      <c r="H56" s="70"/>
      <c r="I56" s="71" t="str">
        <f>IF(H56=""," ",IF(H56&lt;=Info!$F$27,"Pass","Fail"))</f>
        <v xml:space="preserve"> </v>
      </c>
      <c r="J56" s="94"/>
      <c r="K56" s="72" t="str">
        <f>IF(J56=""," ",IF(J56&lt;=Info!$F$27,"Pass","Fail"))</f>
        <v xml:space="preserve"> </v>
      </c>
      <c r="L56" s="132"/>
      <c r="M56" s="133"/>
      <c r="N56" s="133"/>
      <c r="O56" s="134"/>
      <c r="P56" s="55"/>
      <c r="Q56" s="56"/>
      <c r="R56" s="31"/>
    </row>
    <row r="57" spans="1:18" x14ac:dyDescent="0.2">
      <c r="A57" s="29"/>
      <c r="B57" s="15"/>
      <c r="C57" s="47"/>
      <c r="D57" s="67"/>
      <c r="E57" s="68"/>
      <c r="F57" s="69"/>
      <c r="G57" s="70"/>
      <c r="H57" s="70"/>
      <c r="I57" s="71" t="str">
        <f>IF(H57=""," ",IF(H57&lt;=Info!$F$27,"Pass","Fail"))</f>
        <v xml:space="preserve"> </v>
      </c>
      <c r="J57" s="94"/>
      <c r="K57" s="72" t="str">
        <f>IF(J57=""," ",IF(J57&lt;=Info!$F$27,"Pass","Fail"))</f>
        <v xml:space="preserve"> </v>
      </c>
      <c r="L57" s="132"/>
      <c r="M57" s="133"/>
      <c r="N57" s="133"/>
      <c r="O57" s="134"/>
      <c r="P57" s="55"/>
      <c r="Q57" s="56"/>
      <c r="R57" s="31"/>
    </row>
    <row r="58" spans="1:18" x14ac:dyDescent="0.2">
      <c r="A58" s="29"/>
      <c r="B58" s="15"/>
      <c r="C58" s="47"/>
      <c r="D58" s="67"/>
      <c r="E58" s="68"/>
      <c r="F58" s="69"/>
      <c r="G58" s="70"/>
      <c r="H58" s="70"/>
      <c r="I58" s="71" t="str">
        <f>IF(H58=""," ",IF(H58&lt;=Info!$F$27,"Pass","Fail"))</f>
        <v xml:space="preserve"> </v>
      </c>
      <c r="J58" s="94"/>
      <c r="K58" s="72" t="str">
        <f>IF(J58=""," ",IF(J58&lt;=Info!$F$27,"Pass","Fail"))</f>
        <v xml:space="preserve"> </v>
      </c>
      <c r="L58" s="132"/>
      <c r="M58" s="133"/>
      <c r="N58" s="133"/>
      <c r="O58" s="134"/>
      <c r="P58" s="55"/>
      <c r="Q58" s="56"/>
      <c r="R58" s="31"/>
    </row>
    <row r="59" spans="1:18" x14ac:dyDescent="0.2">
      <c r="A59" s="29"/>
      <c r="B59" s="15"/>
      <c r="C59" s="47"/>
      <c r="D59" s="67"/>
      <c r="E59" s="68"/>
      <c r="F59" s="69"/>
      <c r="G59" s="70"/>
      <c r="H59" s="70"/>
      <c r="I59" s="71" t="str">
        <f>IF(H59=""," ",IF(H59&lt;=Info!$F$27,"Pass","Fail"))</f>
        <v xml:space="preserve"> </v>
      </c>
      <c r="J59" s="94"/>
      <c r="K59" s="72" t="str">
        <f>IF(J59=""," ",IF(J59&lt;=Info!$F$27,"Pass","Fail"))</f>
        <v xml:space="preserve"> </v>
      </c>
      <c r="L59" s="132"/>
      <c r="M59" s="133"/>
      <c r="N59" s="133"/>
      <c r="O59" s="134"/>
      <c r="P59" s="55"/>
      <c r="Q59" s="56"/>
      <c r="R59" s="31"/>
    </row>
    <row r="60" spans="1:18" x14ac:dyDescent="0.2">
      <c r="A60" s="29"/>
      <c r="B60" s="15"/>
      <c r="C60" s="47"/>
      <c r="D60" s="67"/>
      <c r="E60" s="68"/>
      <c r="F60" s="69"/>
      <c r="G60" s="70"/>
      <c r="H60" s="70"/>
      <c r="I60" s="71" t="str">
        <f>IF(H60=""," ",IF(H60&lt;=Info!$F$27,"Pass","Fail"))</f>
        <v xml:space="preserve"> </v>
      </c>
      <c r="J60" s="94"/>
      <c r="K60" s="72" t="str">
        <f>IF(J60=""," ",IF(J60&lt;=Info!$F$27,"Pass","Fail"))</f>
        <v xml:space="preserve"> </v>
      </c>
      <c r="L60" s="132"/>
      <c r="M60" s="133"/>
      <c r="N60" s="133"/>
      <c r="O60" s="134"/>
      <c r="P60" s="55"/>
      <c r="Q60" s="56"/>
      <c r="R60" s="31"/>
    </row>
    <row r="61" spans="1:18" x14ac:dyDescent="0.2">
      <c r="A61" s="29"/>
      <c r="B61" s="15"/>
      <c r="C61" s="47"/>
      <c r="D61" s="67"/>
      <c r="E61" s="68"/>
      <c r="F61" s="69"/>
      <c r="G61" s="70"/>
      <c r="H61" s="70"/>
      <c r="I61" s="71" t="str">
        <f>IF(H61=""," ",IF(H61&lt;=Info!$F$27,"Pass","Fail"))</f>
        <v xml:space="preserve"> </v>
      </c>
      <c r="J61" s="94"/>
      <c r="K61" s="72" t="str">
        <f>IF(J61=""," ",IF(J61&lt;=Info!$F$27,"Pass","Fail"))</f>
        <v xml:space="preserve"> </v>
      </c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77" t="str">
        <f>IF(H62=""," ",IF(H62&lt;=Info!$F$27,"Pass","Fail"))</f>
        <v xml:space="preserve"> </v>
      </c>
      <c r="J62" s="95"/>
      <c r="K62" s="78" t="str">
        <f>IF(J62=""," ",IF(J62&lt;=Info!$F$27,"Pass","Fail"))</f>
        <v xml:space="preserve"> </v>
      </c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/>
    <row r="73" spans="1:18" x14ac:dyDescent="0.2"/>
  </sheetData>
  <sheetProtection password="CA9C" sheet="1" objects="1" scenarios="1"/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D63:O63"/>
    <mergeCell ref="D64:H64"/>
    <mergeCell ref="L53:O53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41:O41"/>
    <mergeCell ref="L29:O29"/>
    <mergeCell ref="L30:O30"/>
    <mergeCell ref="L31:O31"/>
    <mergeCell ref="L32:O33"/>
    <mergeCell ref="L34:O34"/>
    <mergeCell ref="L35:O35"/>
    <mergeCell ref="L36:O36"/>
    <mergeCell ref="L37:O37"/>
    <mergeCell ref="L38:O38"/>
    <mergeCell ref="L39:O39"/>
    <mergeCell ref="L40:O40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24:E24"/>
    <mergeCell ref="L24:O24"/>
    <mergeCell ref="L25:O25"/>
    <mergeCell ref="L26:O26"/>
    <mergeCell ref="L27:O27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D7:O7"/>
    <mergeCell ref="C2:P2"/>
    <mergeCell ref="C3:P3"/>
    <mergeCell ref="C4:P4"/>
    <mergeCell ref="C5:P5"/>
    <mergeCell ref="D6:O6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73"/>
  <sheetViews>
    <sheetView showGridLines="0" topLeftCell="A18" zoomScaleNormal="100" workbookViewId="0">
      <selection activeCell="D27" sqref="D27"/>
    </sheetView>
  </sheetViews>
  <sheetFormatPr defaultColWidth="0" defaultRowHeight="12.4" customHeight="1" zeroHeight="1" x14ac:dyDescent="0.2"/>
  <cols>
    <col min="1" max="3" width="2.42578125" customWidth="1"/>
    <col min="4" max="5" width="10.7109375" customWidth="1"/>
    <col min="6" max="6" width="10.85546875" customWidth="1"/>
    <col min="7" max="9" width="9.7109375" customWidth="1"/>
    <col min="10" max="10" width="16.42578125" customWidth="1"/>
    <col min="11" max="11" width="9.7109375" hidden="1" customWidth="1"/>
    <col min="12" max="15" width="9.7109375" customWidth="1"/>
    <col min="16" max="18" width="2.42578125" customWidth="1"/>
    <col min="19" max="19" width="0" hidden="1" customWidth="1"/>
    <col min="20" max="16384" width="9.140625" hidden="1"/>
  </cols>
  <sheetData>
    <row r="1" spans="1:19" ht="12.7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69" customHeight="1" x14ac:dyDescent="0.2">
      <c r="A2" s="29"/>
      <c r="B2" s="1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8"/>
      <c r="R2" s="29"/>
    </row>
    <row r="3" spans="1:19" ht="18.75" customHeight="1" x14ac:dyDescent="0.25">
      <c r="A3" s="29"/>
      <c r="B3" s="15"/>
      <c r="C3" s="104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39"/>
      <c r="R3" s="29"/>
    </row>
    <row r="4" spans="1:19" s="1" customFormat="1" ht="15.75" x14ac:dyDescent="0.25">
      <c r="A4" s="28"/>
      <c r="B4" s="40"/>
      <c r="C4" s="104" t="s">
        <v>49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9"/>
      <c r="R4" s="28"/>
    </row>
    <row r="5" spans="1:19" s="1" customFormat="1" ht="15.75" customHeight="1" x14ac:dyDescent="0.2">
      <c r="A5" s="28"/>
      <c r="B5" s="40"/>
      <c r="C5" s="105" t="s">
        <v>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1"/>
      <c r="R5" s="28"/>
    </row>
    <row r="6" spans="1:19" s="1" customFormat="1" ht="15.75" customHeight="1" x14ac:dyDescent="0.2">
      <c r="A6" s="28"/>
      <c r="B6" s="40"/>
      <c r="C6" s="42"/>
      <c r="D6" s="106" t="s">
        <v>51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"/>
      <c r="Q6" s="43"/>
      <c r="R6" s="28"/>
    </row>
    <row r="7" spans="1:19" s="1" customFormat="1" ht="15.75" customHeight="1" x14ac:dyDescent="0.2">
      <c r="A7" s="28"/>
      <c r="B7" s="40"/>
      <c r="C7" s="42"/>
      <c r="D7" s="106" t="s">
        <v>52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43"/>
      <c r="R7" s="28"/>
    </row>
    <row r="8" spans="1:19" s="1" customFormat="1" ht="15.75" customHeight="1" x14ac:dyDescent="0.2">
      <c r="A8" s="28"/>
      <c r="B8" s="40"/>
      <c r="C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/>
      <c r="R8" s="28"/>
    </row>
    <row r="9" spans="1:19" s="1" customFormat="1" ht="14.25" x14ac:dyDescent="0.2">
      <c r="A9" s="28"/>
      <c r="B9" s="40"/>
      <c r="C9" s="42"/>
      <c r="D9" s="30"/>
      <c r="E9" s="30"/>
      <c r="F9" s="30"/>
      <c r="G9" s="102" t="s">
        <v>53</v>
      </c>
      <c r="H9" s="102"/>
      <c r="I9" s="102"/>
      <c r="J9" s="102"/>
      <c r="K9" s="102"/>
      <c r="L9" s="102"/>
      <c r="M9" s="30"/>
      <c r="N9" s="30"/>
      <c r="O9" s="30"/>
      <c r="P9" s="30"/>
      <c r="Q9" s="44"/>
      <c r="R9" s="31"/>
    </row>
    <row r="10" spans="1:19" s="1" customFormat="1" ht="14.25" x14ac:dyDescent="0.2">
      <c r="A10" s="28"/>
      <c r="B10" s="40"/>
      <c r="C10" s="42"/>
      <c r="D10" s="30"/>
      <c r="E10" s="30"/>
      <c r="F10" s="30"/>
      <c r="G10" s="102" t="s">
        <v>54</v>
      </c>
      <c r="H10" s="102"/>
      <c r="I10" s="102"/>
      <c r="J10" s="102"/>
      <c r="K10" s="102"/>
      <c r="L10" s="102"/>
      <c r="M10" s="30"/>
      <c r="N10" s="30"/>
      <c r="O10" s="30"/>
      <c r="P10" s="30"/>
      <c r="Q10" s="44"/>
      <c r="R10" s="31"/>
    </row>
    <row r="11" spans="1:19" s="1" customFormat="1" ht="14.25" x14ac:dyDescent="0.2">
      <c r="A11" s="28"/>
      <c r="B11" s="40"/>
      <c r="C11" s="42"/>
      <c r="D11" s="30"/>
      <c r="E11" s="30"/>
      <c r="F11" s="30"/>
      <c r="G11" s="45"/>
      <c r="H11" s="45"/>
      <c r="I11" s="45"/>
      <c r="J11" s="45"/>
      <c r="K11" s="45"/>
      <c r="L11" s="45"/>
      <c r="M11" s="30"/>
      <c r="N11" s="30"/>
      <c r="O11" s="30"/>
      <c r="P11" s="30"/>
      <c r="Q11" s="44"/>
      <c r="R11" s="31"/>
    </row>
    <row r="12" spans="1:19" s="1" customFormat="1" ht="14.25" x14ac:dyDescent="0.2">
      <c r="A12" s="28"/>
      <c r="B12" s="40"/>
      <c r="C12" s="42"/>
      <c r="D12" s="98" t="s">
        <v>0</v>
      </c>
      <c r="E12" s="98"/>
      <c r="F12" s="119" t="str">
        <f>IF(Info!F14=""," ",Info!F14)</f>
        <v xml:space="preserve"> </v>
      </c>
      <c r="G12" s="119"/>
      <c r="H12" s="119"/>
      <c r="I12" s="119"/>
      <c r="J12" s="102" t="s">
        <v>1</v>
      </c>
      <c r="K12" s="102"/>
      <c r="L12" s="122">
        <v>1</v>
      </c>
      <c r="M12" s="122"/>
      <c r="N12" s="122"/>
      <c r="O12" s="122"/>
      <c r="P12" s="33"/>
      <c r="Q12" s="46"/>
      <c r="R12" s="31"/>
    </row>
    <row r="13" spans="1:19" s="1" customFormat="1" ht="14.25" x14ac:dyDescent="0.2">
      <c r="A13" s="28"/>
      <c r="B13" s="40"/>
      <c r="C13" s="42"/>
      <c r="D13" s="79" t="s">
        <v>2</v>
      </c>
      <c r="F13" s="121" t="str">
        <f>IF(Info!F15=""," ",Info!F15)</f>
        <v xml:space="preserve"> </v>
      </c>
      <c r="G13" s="121"/>
      <c r="H13" s="121"/>
      <c r="I13" s="121"/>
      <c r="J13" s="102" t="s">
        <v>8</v>
      </c>
      <c r="K13" s="102"/>
      <c r="L13" s="120" t="str">
        <f>IF(Info!F18=""," ",Info!F18)</f>
        <v xml:space="preserve"> </v>
      </c>
      <c r="M13" s="120"/>
      <c r="N13" s="120"/>
      <c r="O13" s="120"/>
      <c r="P13" s="30"/>
      <c r="Q13" s="30"/>
      <c r="R13" s="85"/>
      <c r="S13" s="34"/>
    </row>
    <row r="14" spans="1:19" s="1" customFormat="1" ht="15.75" customHeight="1" x14ac:dyDescent="0.2">
      <c r="A14" s="28"/>
      <c r="B14" s="40"/>
      <c r="C14" s="42"/>
      <c r="D14" s="98" t="s">
        <v>3</v>
      </c>
      <c r="E14" s="98"/>
      <c r="F14" s="119" t="str">
        <f>IF(Info!F16=""," ",Info!F16)</f>
        <v xml:space="preserve"> </v>
      </c>
      <c r="G14" s="119"/>
      <c r="H14" s="119"/>
      <c r="I14" s="119"/>
      <c r="J14" s="102" t="s">
        <v>9</v>
      </c>
      <c r="K14" s="102"/>
      <c r="L14" s="120" t="str">
        <f>IF(Info!F21=""," ",Info!F21)</f>
        <v xml:space="preserve"> </v>
      </c>
      <c r="M14" s="120"/>
      <c r="N14" s="120"/>
      <c r="O14" s="120"/>
      <c r="P14" s="30"/>
      <c r="Q14" s="44"/>
      <c r="R14" s="31"/>
    </row>
    <row r="15" spans="1:19" s="1" customFormat="1" ht="14.25" x14ac:dyDescent="0.2">
      <c r="A15" s="28"/>
      <c r="B15" s="40"/>
      <c r="C15" s="42"/>
      <c r="D15" s="98" t="s">
        <v>4</v>
      </c>
      <c r="E15" s="98"/>
      <c r="F15" s="119" t="str">
        <f>IF(Info!F17=""," ",Info!F17)</f>
        <v xml:space="preserve"> </v>
      </c>
      <c r="G15" s="119"/>
      <c r="H15" s="119"/>
      <c r="I15" s="119"/>
      <c r="J15" s="102" t="s">
        <v>10</v>
      </c>
      <c r="K15" s="102"/>
      <c r="L15" s="120" t="str">
        <f>IF(Info!F22=""," ",Info!F22)</f>
        <v xml:space="preserve"> </v>
      </c>
      <c r="M15" s="120"/>
      <c r="N15" s="120"/>
      <c r="O15" s="120"/>
      <c r="P15" s="30"/>
      <c r="Q15" s="44"/>
      <c r="R15" s="31"/>
    </row>
    <row r="16" spans="1:19" s="1" customFormat="1" ht="14.25" x14ac:dyDescent="0.2">
      <c r="A16" s="28"/>
      <c r="B16" s="40"/>
      <c r="C16" s="42"/>
      <c r="D16" s="98" t="s">
        <v>5</v>
      </c>
      <c r="E16" s="98"/>
      <c r="F16" s="119" t="str">
        <f>IF(Info!F20=""," ",Info!F20)</f>
        <v xml:space="preserve"> </v>
      </c>
      <c r="G16" s="119"/>
      <c r="H16" s="119"/>
      <c r="I16" s="119"/>
      <c r="J16" s="102" t="s">
        <v>11</v>
      </c>
      <c r="K16" s="102"/>
      <c r="L16" s="120" t="str">
        <f>IF(Info!F23=""," ",Info!F23)</f>
        <v xml:space="preserve"> </v>
      </c>
      <c r="M16" s="120"/>
      <c r="N16" s="120"/>
      <c r="O16" s="120"/>
      <c r="P16" s="30"/>
      <c r="Q16" s="44"/>
      <c r="R16" s="31"/>
    </row>
    <row r="17" spans="1:18" s="1" customFormat="1" ht="14.25" x14ac:dyDescent="0.2">
      <c r="A17" s="28"/>
      <c r="B17" s="40"/>
      <c r="C17" s="42"/>
      <c r="D17" s="98" t="s">
        <v>6</v>
      </c>
      <c r="E17" s="98"/>
      <c r="F17" s="119" t="str">
        <f>IF(Info!F25=""," ",Info!F25)</f>
        <v xml:space="preserve"> </v>
      </c>
      <c r="G17" s="119"/>
      <c r="H17" s="119"/>
      <c r="I17" s="119"/>
      <c r="J17" s="102" t="s">
        <v>12</v>
      </c>
      <c r="K17" s="102"/>
      <c r="L17" s="113" t="str">
        <f>IF(Info!F24=""," ",Info!F24)</f>
        <v xml:space="preserve"> </v>
      </c>
      <c r="M17" s="113"/>
      <c r="N17" s="113"/>
      <c r="O17" s="113"/>
      <c r="P17" s="30"/>
      <c r="Q17" s="44"/>
      <c r="R17" s="31"/>
    </row>
    <row r="18" spans="1:18" s="1" customFormat="1" ht="14.25" x14ac:dyDescent="0.2">
      <c r="A18" s="28"/>
      <c r="B18" s="40"/>
      <c r="C18" s="42"/>
      <c r="D18" s="98" t="s">
        <v>38</v>
      </c>
      <c r="E18" s="98"/>
      <c r="F18" s="113" t="str">
        <f>IF(Info!F28=""," ",Info!F28)</f>
        <v>Yes</v>
      </c>
      <c r="G18" s="113"/>
      <c r="H18" s="113"/>
      <c r="I18" s="113"/>
      <c r="J18" s="102" t="s">
        <v>13</v>
      </c>
      <c r="K18" s="102"/>
      <c r="L18" s="120" t="str">
        <f>IF(Info!F26=""," ",Info!F26)</f>
        <v xml:space="preserve"> </v>
      </c>
      <c r="M18" s="120"/>
      <c r="N18" s="120"/>
      <c r="O18" s="120"/>
      <c r="P18" s="33"/>
      <c r="Q18" s="46"/>
      <c r="R18" s="31"/>
    </row>
    <row r="19" spans="1:18" s="1" customFormat="1" ht="14.25" x14ac:dyDescent="0.2">
      <c r="A19" s="28"/>
      <c r="B19" s="40"/>
      <c r="C19" s="42"/>
      <c r="D19" s="98" t="s">
        <v>7</v>
      </c>
      <c r="E19" s="98"/>
      <c r="F19" s="131" t="str">
        <f>IF(Info!F27=""," ",Info!F27&amp;" Inches Per Mile")</f>
        <v xml:space="preserve"> </v>
      </c>
      <c r="G19" s="131"/>
      <c r="H19" s="131"/>
      <c r="I19" s="131"/>
      <c r="P19" s="30"/>
      <c r="Q19" s="44"/>
      <c r="R19" s="31"/>
    </row>
    <row r="20" spans="1:18" s="1" customFormat="1" ht="14.25" x14ac:dyDescent="0.2">
      <c r="A20" s="28"/>
      <c r="B20" s="40"/>
      <c r="C20" s="42"/>
      <c r="D20" s="79"/>
      <c r="E20" s="79"/>
      <c r="F20" s="80"/>
      <c r="G20" s="24"/>
      <c r="H20" s="24"/>
      <c r="I20" s="24"/>
      <c r="J20" s="30"/>
      <c r="K20" s="30"/>
      <c r="L20" s="30"/>
      <c r="M20" s="30"/>
      <c r="N20" s="30"/>
      <c r="O20" s="30"/>
      <c r="P20" s="30"/>
      <c r="Q20" s="44"/>
      <c r="R20" s="31"/>
    </row>
    <row r="21" spans="1:18" s="1" customFormat="1" ht="15" thickBot="1" x14ac:dyDescent="0.25">
      <c r="A21" s="28"/>
      <c r="B21" s="40"/>
      <c r="C21" s="4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0"/>
      <c r="Q21" s="44"/>
      <c r="R21" s="31"/>
    </row>
    <row r="22" spans="1:18" ht="14.25" thickTop="1" thickBot="1" x14ac:dyDescent="0.25">
      <c r="A22" s="29"/>
      <c r="B22" s="15"/>
      <c r="C22" s="47"/>
      <c r="D22" s="125" t="s">
        <v>35</v>
      </c>
      <c r="E22" s="126"/>
      <c r="F22" s="126"/>
      <c r="G22" s="126"/>
      <c r="H22" s="126"/>
      <c r="I22" s="126"/>
      <c r="J22" s="126"/>
      <c r="K22" s="126"/>
      <c r="L22" s="125"/>
      <c r="M22" s="126"/>
      <c r="N22" s="126"/>
      <c r="O22" s="127"/>
      <c r="P22" s="30"/>
      <c r="Q22" s="44"/>
      <c r="R22" s="31"/>
    </row>
    <row r="23" spans="1:18" ht="13.5" thickTop="1" x14ac:dyDescent="0.2">
      <c r="A23" s="29"/>
      <c r="B23" s="15"/>
      <c r="C23" s="47"/>
      <c r="D23" s="109" t="s">
        <v>14</v>
      </c>
      <c r="E23" s="110"/>
      <c r="F23" s="111" t="s">
        <v>36</v>
      </c>
      <c r="G23" s="111"/>
      <c r="H23" s="111"/>
      <c r="I23" s="111"/>
      <c r="J23" s="111"/>
      <c r="K23" s="112"/>
      <c r="L23" s="123"/>
      <c r="M23" s="102"/>
      <c r="N23" s="102"/>
      <c r="O23" s="124"/>
      <c r="P23" s="30"/>
      <c r="Q23" s="44"/>
      <c r="R23" s="31"/>
    </row>
    <row r="24" spans="1:18" ht="12.75" x14ac:dyDescent="0.2">
      <c r="A24" s="29"/>
      <c r="B24" s="15"/>
      <c r="C24" s="47"/>
      <c r="D24" s="107" t="s">
        <v>55</v>
      </c>
      <c r="E24" s="108"/>
      <c r="F24" s="81" t="s">
        <v>43</v>
      </c>
      <c r="G24" s="81" t="s">
        <v>45</v>
      </c>
      <c r="H24" s="81" t="s">
        <v>60</v>
      </c>
      <c r="I24" s="81" t="s">
        <v>41</v>
      </c>
      <c r="J24" s="81" t="s">
        <v>63</v>
      </c>
      <c r="K24" s="82"/>
      <c r="L24" s="123" t="s">
        <v>17</v>
      </c>
      <c r="M24" s="102"/>
      <c r="N24" s="102"/>
      <c r="O24" s="124"/>
      <c r="P24" s="30"/>
      <c r="Q24" s="44"/>
      <c r="R24" s="31"/>
    </row>
    <row r="25" spans="1:18" ht="13.5" thickBot="1" x14ac:dyDescent="0.25">
      <c r="A25" s="29"/>
      <c r="B25" s="15"/>
      <c r="C25" s="47"/>
      <c r="D25" s="59" t="s">
        <v>15</v>
      </c>
      <c r="E25" s="60" t="s">
        <v>16</v>
      </c>
      <c r="F25" s="83" t="s">
        <v>44</v>
      </c>
      <c r="G25" s="83" t="s">
        <v>46</v>
      </c>
      <c r="H25" s="83" t="s">
        <v>59</v>
      </c>
      <c r="I25" s="83" t="s">
        <v>42</v>
      </c>
      <c r="J25" s="83" t="s">
        <v>64</v>
      </c>
      <c r="K25" s="84"/>
      <c r="L25" s="123" t="s">
        <v>18</v>
      </c>
      <c r="M25" s="102"/>
      <c r="N25" s="102"/>
      <c r="O25" s="124"/>
      <c r="P25" s="30"/>
      <c r="Q25" s="44"/>
      <c r="R25" s="31"/>
    </row>
    <row r="26" spans="1:18" ht="13.5" thickTop="1" x14ac:dyDescent="0.2">
      <c r="A26" s="29"/>
      <c r="B26" s="15"/>
      <c r="C26" s="47"/>
      <c r="D26" s="61"/>
      <c r="E26" s="62"/>
      <c r="F26" s="63"/>
      <c r="G26" s="64"/>
      <c r="H26" s="64"/>
      <c r="I26" s="89" t="str">
        <f>IF(H26=""," ",IF(H26&lt;=Info!$F$27,"Pass","Fail"))</f>
        <v xml:space="preserve"> </v>
      </c>
      <c r="J26" s="96" t="str">
        <f>IF(H26=""," ", IF(Info!$F$28="Yes",VLOOKUP(ROUND(H26,0),Sheet1!$B$3:$C$58,2,),VLOOKUP(ROUND(H26,0),Sheet1!$E$3:$F$58,2)))</f>
        <v xml:space="preserve"> </v>
      </c>
      <c r="K26" s="86"/>
      <c r="L26" s="123" t="s">
        <v>19</v>
      </c>
      <c r="M26" s="102"/>
      <c r="N26" s="102"/>
      <c r="O26" s="124"/>
      <c r="P26" s="30"/>
      <c r="Q26" s="44"/>
      <c r="R26" s="31"/>
    </row>
    <row r="27" spans="1:18" ht="12.75" x14ac:dyDescent="0.2">
      <c r="A27" s="29"/>
      <c r="B27" s="15"/>
      <c r="C27" s="47"/>
      <c r="D27" s="67"/>
      <c r="E27" s="68"/>
      <c r="F27" s="69"/>
      <c r="G27" s="70"/>
      <c r="H27" s="70"/>
      <c r="I27" s="90" t="str">
        <f>IF(H27=""," ",IF(H27&lt;=Info!$F$27,"Pass","Fail"))</f>
        <v xml:space="preserve"> </v>
      </c>
      <c r="J27" s="96" t="str">
        <f>IF(H27=""," ", IF(Info!$F$28="Yes",VLOOKUP(ROUND(H27,0),Sheet1!$B$3:$C$58,2,),VLOOKUP(ROUND(H27,0),Sheet1!$E$3:$F$58,2)))</f>
        <v xml:space="preserve"> </v>
      </c>
      <c r="K27" s="87"/>
      <c r="L27" s="123"/>
      <c r="M27" s="102"/>
      <c r="N27" s="102"/>
      <c r="O27" s="124"/>
      <c r="P27" s="30"/>
      <c r="Q27" s="44"/>
      <c r="R27" s="31"/>
    </row>
    <row r="28" spans="1:18" ht="12.75" x14ac:dyDescent="0.2">
      <c r="A28" s="29"/>
      <c r="B28" s="15"/>
      <c r="C28" s="47"/>
      <c r="D28" s="67"/>
      <c r="E28" s="68"/>
      <c r="F28" s="69"/>
      <c r="G28" s="70"/>
      <c r="H28" s="70"/>
      <c r="I28" s="90" t="str">
        <f>IF(H28=""," ",IF(H28&lt;=Info!$F$27,"Pass","Fail"))</f>
        <v xml:space="preserve"> </v>
      </c>
      <c r="J28" s="90" t="str">
        <f>IF(H28=""," ", IF(Info!$F$28="Yes",VLOOKUP(ROUND(H28,0),Sheet1!$B$3:$C$58,2,),VLOOKUP(ROUND(H28,0),Sheet1!$E$3:$F$58,2)))</f>
        <v xml:space="preserve"> </v>
      </c>
      <c r="K28" s="87"/>
      <c r="L28" s="123" t="s">
        <v>20</v>
      </c>
      <c r="M28" s="102"/>
      <c r="N28" s="102"/>
      <c r="O28" s="124"/>
      <c r="P28" s="30"/>
      <c r="Q28" s="44"/>
      <c r="R28" s="31"/>
    </row>
    <row r="29" spans="1:18" ht="13.5" thickBot="1" x14ac:dyDescent="0.25">
      <c r="A29" s="29"/>
      <c r="B29" s="15"/>
      <c r="C29" s="47"/>
      <c r="D29" s="67"/>
      <c r="E29" s="68"/>
      <c r="F29" s="69"/>
      <c r="G29" s="70"/>
      <c r="H29" s="70"/>
      <c r="I29" s="90" t="str">
        <f>IF(H29=""," ",IF(H29&lt;=Info!$F$27,"Pass","Fail"))</f>
        <v xml:space="preserve"> </v>
      </c>
      <c r="J29" s="90" t="str">
        <f>IF(H29=""," ", IF(Info!$F$28="Yes",VLOOKUP(ROUND(H29,0),Sheet1!$B$3:$C$58,2,),VLOOKUP(ROUND(H29,0),Sheet1!$E$3:$F$58,2)))</f>
        <v xml:space="preserve"> </v>
      </c>
      <c r="K29" s="87"/>
      <c r="L29" s="123"/>
      <c r="M29" s="102"/>
      <c r="N29" s="102"/>
      <c r="O29" s="124"/>
      <c r="P29" s="30"/>
      <c r="Q29" s="44"/>
      <c r="R29" s="31"/>
    </row>
    <row r="30" spans="1:18" ht="13.5" thickTop="1" x14ac:dyDescent="0.2">
      <c r="A30" s="29"/>
      <c r="B30" s="15"/>
      <c r="C30" s="47"/>
      <c r="D30" s="67"/>
      <c r="E30" s="68"/>
      <c r="F30" s="69"/>
      <c r="G30" s="70"/>
      <c r="H30" s="70"/>
      <c r="I30" s="90" t="str">
        <f>IF(H30=""," ",IF(H30&lt;=Info!$F$27,"Pass","Fail"))</f>
        <v xml:space="preserve"> </v>
      </c>
      <c r="J30" s="90" t="str">
        <f>IF(H30=""," ", IF(Info!$F$28="Yes",VLOOKUP(ROUND(H30,0),Sheet1!$B$3:$C$58,2,),VLOOKUP(ROUND(H30,0),Sheet1!$E$3:$F$58,2)))</f>
        <v xml:space="preserve"> </v>
      </c>
      <c r="K30" s="87"/>
      <c r="L30" s="125"/>
      <c r="M30" s="126"/>
      <c r="N30" s="126"/>
      <c r="O30" s="127"/>
      <c r="P30" s="30"/>
      <c r="Q30" s="44"/>
      <c r="R30" s="31"/>
    </row>
    <row r="31" spans="1:18" ht="12.75" x14ac:dyDescent="0.2">
      <c r="A31" s="29"/>
      <c r="B31" s="15"/>
      <c r="C31" s="47"/>
      <c r="D31" s="67"/>
      <c r="E31" s="68"/>
      <c r="F31" s="69"/>
      <c r="G31" s="70"/>
      <c r="H31" s="70"/>
      <c r="I31" s="90" t="str">
        <f>IF(H31=""," ",IF(H31&lt;=Info!$F$27,"Pass","Fail"))</f>
        <v xml:space="preserve"> </v>
      </c>
      <c r="J31" s="90" t="str">
        <f>IF(H31=""," ", IF(Info!$F$28="Yes",VLOOKUP(ROUND(H31,0),Sheet1!$B$3:$C$58,2,),VLOOKUP(ROUND(H31,0),Sheet1!$E$3:$F$58,2)))</f>
        <v xml:space="preserve"> </v>
      </c>
      <c r="K31" s="87"/>
      <c r="L31" s="123" t="s">
        <v>28</v>
      </c>
      <c r="M31" s="102"/>
      <c r="N31" s="102"/>
      <c r="O31" s="124"/>
      <c r="P31" s="30"/>
      <c r="Q31" s="44"/>
      <c r="R31" s="31"/>
    </row>
    <row r="32" spans="1:18" ht="14.45" customHeight="1" x14ac:dyDescent="0.2">
      <c r="A32" s="29"/>
      <c r="B32" s="15"/>
      <c r="C32" s="47"/>
      <c r="D32" s="67"/>
      <c r="E32" s="68"/>
      <c r="F32" s="69"/>
      <c r="G32" s="70"/>
      <c r="H32" s="70"/>
      <c r="I32" s="90" t="str">
        <f>IF(H32=""," ",IF(H32&lt;=Info!$F$27,"Pass","Fail"))</f>
        <v xml:space="preserve"> </v>
      </c>
      <c r="J32" s="90" t="str">
        <f>IF(H32=""," ", IF(Info!$F$28="Yes",VLOOKUP(ROUND(H32,0),Sheet1!$B$3:$C$58,2,),VLOOKUP(ROUND(H32,0),Sheet1!$E$3:$F$58,2)))</f>
        <v xml:space="preserve"> </v>
      </c>
      <c r="K32" s="87"/>
      <c r="L32" s="135" t="str">
        <f>IF(D26=""," ",IF(I64=0,"Do Meet","Do Not Meet"))</f>
        <v xml:space="preserve"> </v>
      </c>
      <c r="M32" s="136"/>
      <c r="N32" s="136"/>
      <c r="O32" s="137"/>
      <c r="P32" s="35"/>
      <c r="Q32" s="48"/>
      <c r="R32" s="31"/>
    </row>
    <row r="33" spans="1:18" ht="14.45" customHeight="1" x14ac:dyDescent="0.2">
      <c r="A33" s="29"/>
      <c r="B33" s="15"/>
      <c r="C33" s="47"/>
      <c r="D33" s="67"/>
      <c r="E33" s="68"/>
      <c r="F33" s="69"/>
      <c r="G33" s="70"/>
      <c r="H33" s="70"/>
      <c r="I33" s="90" t="str">
        <f>IF(H33=""," ",IF(H33&lt;=Info!$F$27,"Pass","Fail"))</f>
        <v xml:space="preserve"> </v>
      </c>
      <c r="J33" s="90" t="str">
        <f>IF(H33=""," ", IF(Info!$F$28="Yes",VLOOKUP(ROUND(H33,0),Sheet1!$B$3:$C$58,2,),VLOOKUP(ROUND(H33,0),Sheet1!$E$3:$F$58,2)))</f>
        <v xml:space="preserve"> </v>
      </c>
      <c r="K33" s="87"/>
      <c r="L33" s="135"/>
      <c r="M33" s="136"/>
      <c r="N33" s="136"/>
      <c r="O33" s="137"/>
      <c r="P33" s="35"/>
      <c r="Q33" s="48"/>
      <c r="R33" s="31"/>
    </row>
    <row r="34" spans="1:18" ht="12.75" x14ac:dyDescent="0.2">
      <c r="A34" s="29"/>
      <c r="B34" s="15"/>
      <c r="C34" s="47"/>
      <c r="D34" s="67"/>
      <c r="E34" s="68"/>
      <c r="F34" s="69"/>
      <c r="G34" s="70"/>
      <c r="H34" s="70"/>
      <c r="I34" s="90" t="str">
        <f>IF(H34=""," ",IF(H34&lt;=Info!$F$27,"Pass","Fail"))</f>
        <v xml:space="preserve"> </v>
      </c>
      <c r="J34" s="90" t="str">
        <f>IF(H34=""," ", IF(Info!$F$28="Yes",VLOOKUP(ROUND(H34,0),Sheet1!$B$3:$C$58,2,),VLOOKUP(ROUND(H34,0),Sheet1!$E$3:$F$58,2)))</f>
        <v xml:space="preserve"> </v>
      </c>
      <c r="K34" s="87"/>
      <c r="L34" s="123" t="s">
        <v>21</v>
      </c>
      <c r="M34" s="102"/>
      <c r="N34" s="102"/>
      <c r="O34" s="124"/>
      <c r="P34" s="30"/>
      <c r="Q34" s="44"/>
      <c r="R34" s="31"/>
    </row>
    <row r="35" spans="1:18" ht="13.5" thickBot="1" x14ac:dyDescent="0.25">
      <c r="A35" s="29"/>
      <c r="B35" s="15"/>
      <c r="C35" s="47"/>
      <c r="D35" s="67"/>
      <c r="E35" s="68"/>
      <c r="F35" s="69"/>
      <c r="G35" s="70"/>
      <c r="H35" s="70"/>
      <c r="I35" s="90" t="str">
        <f>IF(H35=""," ",IF(H35&lt;=Info!$F$27,"Pass","Fail"))</f>
        <v xml:space="preserve"> </v>
      </c>
      <c r="J35" s="90" t="str">
        <f>IF(H35=""," ", IF(Info!$F$28="Yes",VLOOKUP(ROUND(H35,0),Sheet1!$B$3:$C$58,2,),VLOOKUP(ROUND(H35,0),Sheet1!$E$3:$F$58,2)))</f>
        <v xml:space="preserve"> </v>
      </c>
      <c r="K35" s="87"/>
      <c r="L35" s="116" t="s">
        <v>37</v>
      </c>
      <c r="M35" s="117"/>
      <c r="N35" s="117"/>
      <c r="O35" s="118"/>
      <c r="P35" s="30"/>
      <c r="Q35" s="44"/>
      <c r="R35" s="31"/>
    </row>
    <row r="36" spans="1:18" ht="13.5" thickTop="1" x14ac:dyDescent="0.2">
      <c r="A36" s="29"/>
      <c r="B36" s="15"/>
      <c r="C36" s="47"/>
      <c r="D36" s="67"/>
      <c r="E36" s="68"/>
      <c r="F36" s="69"/>
      <c r="G36" s="70"/>
      <c r="H36" s="70"/>
      <c r="I36" s="90" t="str">
        <f>IF(H36=""," ",IF(H36&lt;=Info!$F$27,"Pass","Fail"))</f>
        <v xml:space="preserve"> </v>
      </c>
      <c r="J36" s="90" t="str">
        <f>IF(H36=""," ", IF(Info!$F$28="Yes",VLOOKUP(ROUND(H36,0),Sheet1!$B$3:$C$58,2,),VLOOKUP(ROUND(H36,0),Sheet1!$E$3:$F$58,2)))</f>
        <v xml:space="preserve"> </v>
      </c>
      <c r="K36" s="87"/>
      <c r="L36" s="123"/>
      <c r="M36" s="102"/>
      <c r="N36" s="102"/>
      <c r="O36" s="124"/>
      <c r="P36" s="30"/>
      <c r="Q36" s="44"/>
      <c r="R36" s="31"/>
    </row>
    <row r="37" spans="1:18" ht="12.75" x14ac:dyDescent="0.2">
      <c r="A37" s="29"/>
      <c r="B37" s="15"/>
      <c r="C37" s="47"/>
      <c r="D37" s="67"/>
      <c r="E37" s="68"/>
      <c r="F37" s="69"/>
      <c r="G37" s="70"/>
      <c r="H37" s="70"/>
      <c r="I37" s="90" t="str">
        <f>IF(H37=""," ",IF(H37&lt;=Info!$F$27,"Pass","Fail"))</f>
        <v xml:space="preserve"> </v>
      </c>
      <c r="J37" s="90" t="str">
        <f>IF(H37=""," ", IF(Info!$F$28="Yes",VLOOKUP(ROUND(H37,0),Sheet1!$B$3:$C$58,2,),VLOOKUP(ROUND(H37,0),Sheet1!$E$3:$F$58,2)))</f>
        <v xml:space="preserve"> </v>
      </c>
      <c r="K37" s="87"/>
      <c r="L37" s="123" t="s">
        <v>22</v>
      </c>
      <c r="M37" s="102"/>
      <c r="N37" s="102"/>
      <c r="O37" s="124"/>
      <c r="P37" s="30"/>
      <c r="Q37" s="44"/>
      <c r="R37" s="31"/>
    </row>
    <row r="38" spans="1:18" ht="13.5" thickBot="1" x14ac:dyDescent="0.25">
      <c r="A38" s="29"/>
      <c r="B38" s="15"/>
      <c r="C38" s="47"/>
      <c r="D38" s="67"/>
      <c r="E38" s="68"/>
      <c r="F38" s="69"/>
      <c r="G38" s="70"/>
      <c r="H38" s="70"/>
      <c r="I38" s="90" t="str">
        <f>IF(H38=""," ",IF(H38&lt;=Info!$F$27,"Pass","Fail"))</f>
        <v xml:space="preserve"> </v>
      </c>
      <c r="J38" s="90" t="str">
        <f>IF(H38=""," ", IF(Info!$F$28="Yes",VLOOKUP(ROUND(H38,0),Sheet1!$B$3:$C$58,2,),VLOOKUP(ROUND(H38,0),Sheet1!$E$3:$F$58,2)))</f>
        <v xml:space="preserve"> </v>
      </c>
      <c r="K38" s="87"/>
      <c r="L38" s="116"/>
      <c r="M38" s="117"/>
      <c r="N38" s="117"/>
      <c r="O38" s="118"/>
      <c r="P38" s="53"/>
      <c r="Q38" s="54"/>
      <c r="R38" s="31"/>
    </row>
    <row r="39" spans="1:18" ht="13.5" thickTop="1" x14ac:dyDescent="0.2">
      <c r="A39" s="29"/>
      <c r="B39" s="15"/>
      <c r="C39" s="47"/>
      <c r="D39" s="67"/>
      <c r="E39" s="68"/>
      <c r="F39" s="69"/>
      <c r="G39" s="70"/>
      <c r="H39" s="70"/>
      <c r="I39" s="90" t="str">
        <f>IF(H39=""," ",IF(H39&lt;=Info!$F$27,"Pass","Fail"))</f>
        <v xml:space="preserve"> </v>
      </c>
      <c r="J39" s="90" t="str">
        <f>IF(H39=""," ", IF(Info!$F$28="Yes",VLOOKUP(ROUND(H39,0),Sheet1!$B$3:$C$58,2,),VLOOKUP(ROUND(H39,0),Sheet1!$E$3:$F$58,2)))</f>
        <v xml:space="preserve"> </v>
      </c>
      <c r="K39" s="87"/>
      <c r="L39" s="128"/>
      <c r="M39" s="129"/>
      <c r="N39" s="129"/>
      <c r="O39" s="130"/>
      <c r="P39" s="55"/>
      <c r="Q39" s="56"/>
      <c r="R39" s="31"/>
    </row>
    <row r="40" spans="1:18" ht="12.75" x14ac:dyDescent="0.2">
      <c r="A40" s="29"/>
      <c r="B40" s="15"/>
      <c r="C40" s="47"/>
      <c r="D40" s="67"/>
      <c r="E40" s="68"/>
      <c r="F40" s="69"/>
      <c r="G40" s="70"/>
      <c r="H40" s="70"/>
      <c r="I40" s="90" t="str">
        <f>IF(H40=""," ",IF(H40&lt;=Info!$F$27,"Pass","Fail"))</f>
        <v xml:space="preserve"> </v>
      </c>
      <c r="J40" s="90" t="str">
        <f>IF(H40=""," ", IF(Info!$F$28="Yes",VLOOKUP(ROUND(H40,0),Sheet1!$B$3:$C$58,2,),VLOOKUP(ROUND(H40,0),Sheet1!$E$3:$F$58,2)))</f>
        <v xml:space="preserve"> </v>
      </c>
      <c r="K40" s="87"/>
      <c r="L40" s="132"/>
      <c r="M40" s="133"/>
      <c r="N40" s="133"/>
      <c r="O40" s="134"/>
      <c r="P40" s="55"/>
      <c r="Q40" s="56"/>
      <c r="R40" s="31"/>
    </row>
    <row r="41" spans="1:18" ht="12.75" x14ac:dyDescent="0.2">
      <c r="A41" s="29"/>
      <c r="B41" s="15"/>
      <c r="C41" s="47"/>
      <c r="D41" s="67"/>
      <c r="E41" s="68"/>
      <c r="F41" s="69"/>
      <c r="G41" s="70"/>
      <c r="H41" s="70"/>
      <c r="I41" s="90" t="str">
        <f>IF(H41=""," ",IF(H41&lt;=Info!$F$27,"Pass","Fail"))</f>
        <v xml:space="preserve"> </v>
      </c>
      <c r="J41" s="90" t="str">
        <f>IF(H41=""," ", IF(Info!$F$28="Yes",VLOOKUP(ROUND(H41,0),Sheet1!$B$3:$C$58,2,),VLOOKUP(ROUND(H41,0),Sheet1!$E$3:$F$58,2)))</f>
        <v xml:space="preserve"> </v>
      </c>
      <c r="K41" s="87"/>
      <c r="L41" s="132"/>
      <c r="M41" s="133"/>
      <c r="N41" s="133"/>
      <c r="O41" s="134"/>
      <c r="P41" s="55"/>
      <c r="Q41" s="56"/>
      <c r="R41" s="31"/>
    </row>
    <row r="42" spans="1:18" ht="12.75" x14ac:dyDescent="0.2">
      <c r="A42" s="29"/>
      <c r="B42" s="15"/>
      <c r="C42" s="47"/>
      <c r="D42" s="67"/>
      <c r="E42" s="68"/>
      <c r="F42" s="69"/>
      <c r="G42" s="70"/>
      <c r="H42" s="70"/>
      <c r="I42" s="90" t="str">
        <f>IF(H42=""," ",IF(H42&lt;=Info!$F$27,"Pass","Fail"))</f>
        <v xml:space="preserve"> </v>
      </c>
      <c r="J42" s="90" t="str">
        <f>IF(H42=""," ", IF(Info!$F$28="Yes",VLOOKUP(ROUND(H42,0),Sheet1!$B$3:$C$58,2,),VLOOKUP(ROUND(H42,0),Sheet1!$E$3:$F$58,2)))</f>
        <v xml:space="preserve"> </v>
      </c>
      <c r="K42" s="87"/>
      <c r="L42" s="132"/>
      <c r="M42" s="133"/>
      <c r="N42" s="133"/>
      <c r="O42" s="134"/>
      <c r="P42" s="55"/>
      <c r="Q42" s="56"/>
      <c r="R42" s="31"/>
    </row>
    <row r="43" spans="1:18" ht="12.75" x14ac:dyDescent="0.2">
      <c r="A43" s="29"/>
      <c r="B43" s="15"/>
      <c r="C43" s="47"/>
      <c r="D43" s="67"/>
      <c r="E43" s="68"/>
      <c r="F43" s="69"/>
      <c r="G43" s="70"/>
      <c r="H43" s="70"/>
      <c r="I43" s="90" t="str">
        <f>IF(H43=""," ",IF(H43&lt;=Info!$F$27,"Pass","Fail"))</f>
        <v xml:space="preserve"> </v>
      </c>
      <c r="J43" s="90" t="str">
        <f>IF(H43=""," ", IF(Info!$F$28="Yes",VLOOKUP(ROUND(H43,0),Sheet1!$B$3:$C$58,2,),VLOOKUP(ROUND(H43,0),Sheet1!$E$3:$F$58,2)))</f>
        <v xml:space="preserve"> </v>
      </c>
      <c r="K43" s="87"/>
      <c r="L43" s="132"/>
      <c r="M43" s="133"/>
      <c r="N43" s="133"/>
      <c r="O43" s="134"/>
      <c r="P43" s="55"/>
      <c r="Q43" s="56"/>
      <c r="R43" s="31"/>
    </row>
    <row r="44" spans="1:18" ht="12.75" x14ac:dyDescent="0.2">
      <c r="A44" s="29"/>
      <c r="B44" s="15"/>
      <c r="C44" s="47"/>
      <c r="D44" s="67"/>
      <c r="E44" s="68"/>
      <c r="F44" s="69"/>
      <c r="G44" s="70"/>
      <c r="H44" s="70"/>
      <c r="I44" s="90" t="str">
        <f>IF(H44=""," ",IF(H44&lt;=Info!$F$27,"Pass","Fail"))</f>
        <v xml:space="preserve"> </v>
      </c>
      <c r="J44" s="90" t="str">
        <f>IF(H44=""," ", IF(Info!$F$28="Yes",VLOOKUP(ROUND(H44,0),Sheet1!$B$3:$C$58,2,),VLOOKUP(ROUND(H44,0),Sheet1!$E$3:$F$58,2)))</f>
        <v xml:space="preserve"> </v>
      </c>
      <c r="K44" s="87"/>
      <c r="L44" s="132"/>
      <c r="M44" s="133"/>
      <c r="N44" s="133"/>
      <c r="O44" s="134"/>
      <c r="P44" s="55"/>
      <c r="Q44" s="56"/>
      <c r="R44" s="31"/>
    </row>
    <row r="45" spans="1:18" ht="12.75" x14ac:dyDescent="0.2">
      <c r="A45" s="29"/>
      <c r="B45" s="15"/>
      <c r="C45" s="47"/>
      <c r="D45" s="67"/>
      <c r="E45" s="68"/>
      <c r="F45" s="69"/>
      <c r="G45" s="70"/>
      <c r="H45" s="70"/>
      <c r="I45" s="90" t="str">
        <f>IF(H45=""," ",IF(H45&lt;=Info!$F$27,"Pass","Fail"))</f>
        <v xml:space="preserve"> </v>
      </c>
      <c r="J45" s="90" t="str">
        <f>IF(H45=""," ", IF(Info!$F$28="Yes",VLOOKUP(ROUND(H45,0),Sheet1!$B$3:$C$58,2,),VLOOKUP(ROUND(H45,0),Sheet1!$E$3:$F$58,2)))</f>
        <v xml:space="preserve"> </v>
      </c>
      <c r="K45" s="87"/>
      <c r="L45" s="132"/>
      <c r="M45" s="133"/>
      <c r="N45" s="133"/>
      <c r="O45" s="134"/>
      <c r="P45" s="55"/>
      <c r="Q45" s="56"/>
      <c r="R45" s="31"/>
    </row>
    <row r="46" spans="1:18" ht="12.75" x14ac:dyDescent="0.2">
      <c r="A46" s="29"/>
      <c r="B46" s="15"/>
      <c r="C46" s="47"/>
      <c r="D46" s="67"/>
      <c r="E46" s="68"/>
      <c r="F46" s="69"/>
      <c r="G46" s="70"/>
      <c r="H46" s="70"/>
      <c r="I46" s="90" t="str">
        <f>IF(H46=""," ",IF(H46&lt;=Info!$F$27,"Pass","Fail"))</f>
        <v xml:space="preserve"> </v>
      </c>
      <c r="J46" s="90" t="str">
        <f>IF(H46=""," ", IF(Info!$F$28="Yes",VLOOKUP(ROUND(H46,0),Sheet1!$B$3:$C$58,2,),VLOOKUP(ROUND(H46,0),Sheet1!$E$3:$F$58,2)))</f>
        <v xml:space="preserve"> </v>
      </c>
      <c r="K46" s="87"/>
      <c r="L46" s="132"/>
      <c r="M46" s="133"/>
      <c r="N46" s="133"/>
      <c r="O46" s="134"/>
      <c r="P46" s="55"/>
      <c r="Q46" s="56"/>
      <c r="R46" s="31"/>
    </row>
    <row r="47" spans="1:18" ht="12.75" x14ac:dyDescent="0.2">
      <c r="A47" s="29"/>
      <c r="B47" s="15"/>
      <c r="C47" s="47"/>
      <c r="D47" s="67"/>
      <c r="E47" s="68"/>
      <c r="F47" s="69"/>
      <c r="G47" s="70"/>
      <c r="H47" s="70"/>
      <c r="I47" s="90" t="str">
        <f>IF(H47=""," ",IF(H47&lt;=Info!$F$27,"Pass","Fail"))</f>
        <v xml:space="preserve"> </v>
      </c>
      <c r="J47" s="90" t="str">
        <f>IF(H47=""," ", IF(Info!$F$28="Yes",VLOOKUP(ROUND(H47,0),Sheet1!$B$3:$C$58,2,),VLOOKUP(ROUND(H47,0),Sheet1!$E$3:$F$58,2)))</f>
        <v xml:space="preserve"> </v>
      </c>
      <c r="K47" s="87"/>
      <c r="L47" s="132"/>
      <c r="M47" s="133"/>
      <c r="N47" s="133"/>
      <c r="O47" s="134"/>
      <c r="P47" s="55"/>
      <c r="Q47" s="56"/>
      <c r="R47" s="31"/>
    </row>
    <row r="48" spans="1:18" ht="12.75" x14ac:dyDescent="0.2">
      <c r="A48" s="29"/>
      <c r="B48" s="15"/>
      <c r="C48" s="47"/>
      <c r="D48" s="67"/>
      <c r="E48" s="68"/>
      <c r="F48" s="69"/>
      <c r="G48" s="70"/>
      <c r="H48" s="70"/>
      <c r="I48" s="90" t="str">
        <f>IF(H48=""," ",IF(H48&lt;=Info!$F$27,"Pass","Fail"))</f>
        <v xml:space="preserve"> </v>
      </c>
      <c r="J48" s="90" t="str">
        <f>IF(H48=""," ", IF(Info!$F$28="Yes",VLOOKUP(ROUND(H48,0),Sheet1!$B$3:$C$58,2,),VLOOKUP(ROUND(H48,0),Sheet1!$E$3:$F$58,2)))</f>
        <v xml:space="preserve"> </v>
      </c>
      <c r="K48" s="87"/>
      <c r="L48" s="132"/>
      <c r="M48" s="133"/>
      <c r="N48" s="133"/>
      <c r="O48" s="134"/>
      <c r="P48" s="55"/>
      <c r="Q48" s="56"/>
      <c r="R48" s="31"/>
    </row>
    <row r="49" spans="1:18" ht="12.75" x14ac:dyDescent="0.2">
      <c r="A49" s="29"/>
      <c r="B49" s="15"/>
      <c r="C49" s="47"/>
      <c r="D49" s="67"/>
      <c r="E49" s="68"/>
      <c r="F49" s="69"/>
      <c r="G49" s="70"/>
      <c r="H49" s="70"/>
      <c r="I49" s="90" t="str">
        <f>IF(H49=""," ",IF(H49&lt;=Info!$F$27,"Pass","Fail"))</f>
        <v xml:space="preserve"> </v>
      </c>
      <c r="J49" s="90" t="str">
        <f>IF(H49=""," ", IF(Info!$F$28="Yes",VLOOKUP(ROUND(H49,0),Sheet1!$B$3:$C$58,2,),VLOOKUP(ROUND(H49,0),Sheet1!$E$3:$F$58,2)))</f>
        <v xml:space="preserve"> </v>
      </c>
      <c r="K49" s="87"/>
      <c r="L49" s="132"/>
      <c r="M49" s="133"/>
      <c r="N49" s="133"/>
      <c r="O49" s="134"/>
      <c r="P49" s="55"/>
      <c r="Q49" s="56"/>
      <c r="R49" s="31"/>
    </row>
    <row r="50" spans="1:18" ht="12.75" x14ac:dyDescent="0.2">
      <c r="A50" s="29"/>
      <c r="B50" s="15"/>
      <c r="C50" s="47"/>
      <c r="D50" s="67"/>
      <c r="E50" s="68"/>
      <c r="F50" s="69"/>
      <c r="G50" s="70"/>
      <c r="H50" s="70"/>
      <c r="I50" s="90" t="str">
        <f>IF(H50=""," ",IF(H50&lt;=Info!$F$27,"Pass","Fail"))</f>
        <v xml:space="preserve"> </v>
      </c>
      <c r="J50" s="90" t="str">
        <f>IF(H50=""," ", IF(Info!$F$28="Yes",VLOOKUP(ROUND(H50,0),Sheet1!$B$3:$C$58,2,),VLOOKUP(ROUND(H50,0),Sheet1!$E$3:$F$58,2)))</f>
        <v xml:space="preserve"> </v>
      </c>
      <c r="K50" s="87"/>
      <c r="L50" s="132"/>
      <c r="M50" s="133"/>
      <c r="N50" s="133"/>
      <c r="O50" s="134"/>
      <c r="P50" s="55"/>
      <c r="Q50" s="56"/>
      <c r="R50" s="31"/>
    </row>
    <row r="51" spans="1:18" ht="12.75" x14ac:dyDescent="0.2">
      <c r="A51" s="29"/>
      <c r="B51" s="15"/>
      <c r="C51" s="47"/>
      <c r="D51" s="67"/>
      <c r="E51" s="68"/>
      <c r="F51" s="69"/>
      <c r="G51" s="70"/>
      <c r="H51" s="70"/>
      <c r="I51" s="90" t="str">
        <f>IF(H51=""," ",IF(H51&lt;=Info!$F$27,"Pass","Fail"))</f>
        <v xml:space="preserve"> </v>
      </c>
      <c r="J51" s="90" t="str">
        <f>IF(H51=""," ", IF(Info!$F$28="Yes",VLOOKUP(ROUND(H51,0),Sheet1!$B$3:$C$58,2,),VLOOKUP(ROUND(H51,0),Sheet1!$E$3:$F$58,2)))</f>
        <v xml:space="preserve"> </v>
      </c>
      <c r="K51" s="87"/>
      <c r="L51" s="132"/>
      <c r="M51" s="133"/>
      <c r="N51" s="133"/>
      <c r="O51" s="134"/>
      <c r="P51" s="55"/>
      <c r="Q51" s="56"/>
      <c r="R51" s="31"/>
    </row>
    <row r="52" spans="1:18" ht="12.75" x14ac:dyDescent="0.2">
      <c r="A52" s="29"/>
      <c r="B52" s="15"/>
      <c r="C52" s="47"/>
      <c r="D52" s="67"/>
      <c r="E52" s="68"/>
      <c r="F52" s="69"/>
      <c r="G52" s="70"/>
      <c r="H52" s="70"/>
      <c r="I52" s="90" t="str">
        <f>IF(H52=""," ",IF(H52&lt;=Info!$F$27,"Pass","Fail"))</f>
        <v xml:space="preserve"> </v>
      </c>
      <c r="J52" s="90" t="str">
        <f>IF(H52=""," ", IF(Info!$F$28="Yes",VLOOKUP(ROUND(H52,0),Sheet1!$B$3:$C$58,2,),VLOOKUP(ROUND(H52,0),Sheet1!$E$3:$F$58,2)))</f>
        <v xml:space="preserve"> </v>
      </c>
      <c r="K52" s="87"/>
      <c r="L52" s="132"/>
      <c r="M52" s="133"/>
      <c r="N52" s="133"/>
      <c r="O52" s="134"/>
      <c r="P52" s="55"/>
      <c r="Q52" s="56"/>
      <c r="R52" s="31"/>
    </row>
    <row r="53" spans="1:18" ht="12.75" x14ac:dyDescent="0.2">
      <c r="A53" s="29"/>
      <c r="B53" s="15"/>
      <c r="C53" s="47"/>
      <c r="D53" s="67"/>
      <c r="E53" s="68"/>
      <c r="F53" s="69"/>
      <c r="G53" s="70"/>
      <c r="H53" s="70"/>
      <c r="I53" s="90" t="str">
        <f>IF(H53=""," ",IF(H53&lt;=Info!$F$27,"Pass","Fail"))</f>
        <v xml:space="preserve"> </v>
      </c>
      <c r="J53" s="90" t="str">
        <f>IF(H53=""," ", IF(Info!$F$28="Yes",VLOOKUP(ROUND(H53,0),Sheet1!$B$3:$C$58,2,),VLOOKUP(ROUND(H53,0),Sheet1!$E$3:$F$58,2)))</f>
        <v xml:space="preserve"> </v>
      </c>
      <c r="K53" s="87"/>
      <c r="L53" s="132"/>
      <c r="M53" s="133"/>
      <c r="N53" s="133"/>
      <c r="O53" s="134"/>
      <c r="P53" s="55"/>
      <c r="Q53" s="56"/>
      <c r="R53" s="31"/>
    </row>
    <row r="54" spans="1:18" ht="12.75" x14ac:dyDescent="0.2">
      <c r="A54" s="29"/>
      <c r="B54" s="15"/>
      <c r="C54" s="47"/>
      <c r="D54" s="67"/>
      <c r="E54" s="68"/>
      <c r="F54" s="69"/>
      <c r="G54" s="70"/>
      <c r="H54" s="70"/>
      <c r="I54" s="90" t="str">
        <f>IF(H54=""," ",IF(H54&lt;=Info!$F$27,"Pass","Fail"))</f>
        <v xml:space="preserve"> </v>
      </c>
      <c r="J54" s="90" t="str">
        <f>IF(H54=""," ", IF(Info!$F$28="Yes",VLOOKUP(ROUND(H54,0),Sheet1!$B$3:$C$58,2,),VLOOKUP(ROUND(H54,0),Sheet1!$E$3:$F$58,2)))</f>
        <v xml:space="preserve"> </v>
      </c>
      <c r="K54" s="87"/>
      <c r="L54" s="132"/>
      <c r="M54" s="133"/>
      <c r="N54" s="133"/>
      <c r="O54" s="134"/>
      <c r="P54" s="55"/>
      <c r="Q54" s="56"/>
      <c r="R54" s="31"/>
    </row>
    <row r="55" spans="1:18" ht="12.75" x14ac:dyDescent="0.2">
      <c r="A55" s="29"/>
      <c r="B55" s="15"/>
      <c r="C55" s="47"/>
      <c r="D55" s="67"/>
      <c r="E55" s="68"/>
      <c r="F55" s="69"/>
      <c r="G55" s="70"/>
      <c r="H55" s="70"/>
      <c r="I55" s="90" t="str">
        <f>IF(H55=""," ",IF(H55&lt;=Info!$F$27,"Pass","Fail"))</f>
        <v xml:space="preserve"> </v>
      </c>
      <c r="J55" s="90" t="str">
        <f>IF(H55=""," ", IF(Info!$F$28="Yes",VLOOKUP(ROUND(H55,0),Sheet1!$B$3:$C$58,2,),VLOOKUP(ROUND(H55,0),Sheet1!$E$3:$F$58,2)))</f>
        <v xml:space="preserve"> </v>
      </c>
      <c r="K55" s="87"/>
      <c r="L55" s="132"/>
      <c r="M55" s="133"/>
      <c r="N55" s="133"/>
      <c r="O55" s="134"/>
      <c r="P55" s="55"/>
      <c r="Q55" s="56"/>
      <c r="R55" s="31"/>
    </row>
    <row r="56" spans="1:18" ht="12.75" x14ac:dyDescent="0.2">
      <c r="A56" s="29"/>
      <c r="B56" s="15"/>
      <c r="C56" s="47"/>
      <c r="D56" s="67"/>
      <c r="E56" s="68"/>
      <c r="F56" s="69"/>
      <c r="G56" s="70"/>
      <c r="H56" s="70"/>
      <c r="I56" s="90" t="str">
        <f>IF(H56=""," ",IF(H56&lt;=Info!$F$27,"Pass","Fail"))</f>
        <v xml:space="preserve"> </v>
      </c>
      <c r="J56" s="90" t="str">
        <f>IF(H56=""," ", IF(Info!$F$28="Yes",VLOOKUP(ROUND(H56,0),Sheet1!$B$3:$C$58,2,),VLOOKUP(ROUND(H56,0),Sheet1!$E$3:$F$58,2)))</f>
        <v xml:space="preserve"> </v>
      </c>
      <c r="K56" s="87"/>
      <c r="L56" s="132"/>
      <c r="M56" s="133"/>
      <c r="N56" s="133"/>
      <c r="O56" s="134"/>
      <c r="P56" s="55"/>
      <c r="Q56" s="56"/>
      <c r="R56" s="31"/>
    </row>
    <row r="57" spans="1:18" ht="12.75" x14ac:dyDescent="0.2">
      <c r="A57" s="29"/>
      <c r="B57" s="15"/>
      <c r="C57" s="47"/>
      <c r="D57" s="67"/>
      <c r="E57" s="68"/>
      <c r="F57" s="69"/>
      <c r="G57" s="70"/>
      <c r="H57" s="70"/>
      <c r="I57" s="90" t="str">
        <f>IF(H57=""," ",IF(H57&lt;=Info!$F$27,"Pass","Fail"))</f>
        <v xml:space="preserve"> </v>
      </c>
      <c r="J57" s="90" t="str">
        <f>IF(H57=""," ", IF(Info!$F$28="Yes",VLOOKUP(ROUND(H57,0),Sheet1!$B$3:$C$58,2,),VLOOKUP(ROUND(H57,0),Sheet1!$E$3:$F$58,2)))</f>
        <v xml:space="preserve"> </v>
      </c>
      <c r="K57" s="87"/>
      <c r="L57" s="132"/>
      <c r="M57" s="133"/>
      <c r="N57" s="133"/>
      <c r="O57" s="134"/>
      <c r="P57" s="55"/>
      <c r="Q57" s="56"/>
      <c r="R57" s="31"/>
    </row>
    <row r="58" spans="1:18" ht="12.75" x14ac:dyDescent="0.2">
      <c r="A58" s="29"/>
      <c r="B58" s="15"/>
      <c r="C58" s="47"/>
      <c r="D58" s="67"/>
      <c r="E58" s="68"/>
      <c r="F58" s="69"/>
      <c r="G58" s="70"/>
      <c r="H58" s="70"/>
      <c r="I58" s="90" t="str">
        <f>IF(H58=""," ",IF(H58&lt;=Info!$F$27,"Pass","Fail"))</f>
        <v xml:space="preserve"> </v>
      </c>
      <c r="J58" s="90" t="str">
        <f>IF(H58=""," ", IF(Info!$F$28="Yes",VLOOKUP(ROUND(H58,0),Sheet1!$B$3:$C$58,2,),VLOOKUP(ROUND(H58,0),Sheet1!$E$3:$F$58,2)))</f>
        <v xml:space="preserve"> </v>
      </c>
      <c r="K58" s="87"/>
      <c r="L58" s="132"/>
      <c r="M58" s="133"/>
      <c r="N58" s="133"/>
      <c r="O58" s="134"/>
      <c r="P58" s="55"/>
      <c r="Q58" s="56"/>
      <c r="R58" s="31"/>
    </row>
    <row r="59" spans="1:18" ht="12.75" x14ac:dyDescent="0.2">
      <c r="A59" s="29"/>
      <c r="B59" s="15"/>
      <c r="C59" s="47"/>
      <c r="D59" s="67"/>
      <c r="E59" s="68"/>
      <c r="F59" s="69"/>
      <c r="G59" s="70"/>
      <c r="H59" s="70"/>
      <c r="I59" s="90" t="str">
        <f>IF(H59=""," ",IF(H59&lt;=Info!$F$27,"Pass","Fail"))</f>
        <v xml:space="preserve"> </v>
      </c>
      <c r="J59" s="90" t="str">
        <f>IF(H59=""," ", IF(Info!$F$28="Yes",VLOOKUP(ROUND(H59,0),Sheet1!$B$3:$C$58,2,),VLOOKUP(ROUND(H59,0),Sheet1!$E$3:$F$58,2)))</f>
        <v xml:space="preserve"> </v>
      </c>
      <c r="K59" s="87"/>
      <c r="L59" s="132"/>
      <c r="M59" s="133"/>
      <c r="N59" s="133"/>
      <c r="O59" s="134"/>
      <c r="P59" s="55"/>
      <c r="Q59" s="56"/>
      <c r="R59" s="31"/>
    </row>
    <row r="60" spans="1:18" ht="12.75" x14ac:dyDescent="0.2">
      <c r="A60" s="29"/>
      <c r="B60" s="15"/>
      <c r="C60" s="47"/>
      <c r="D60" s="67"/>
      <c r="E60" s="68"/>
      <c r="F60" s="69"/>
      <c r="G60" s="70"/>
      <c r="H60" s="70"/>
      <c r="I60" s="90" t="str">
        <f>IF(H60=""," ",IF(H60&lt;=Info!$F$27,"Pass","Fail"))</f>
        <v xml:space="preserve"> </v>
      </c>
      <c r="J60" s="90" t="str">
        <f>IF(H60=""," ", IF(Info!$F$28="Yes",VLOOKUP(ROUND(H60,0),Sheet1!$B$3:$C$58,2,),VLOOKUP(ROUND(H60,0),Sheet1!$E$3:$F$58,2)))</f>
        <v xml:space="preserve"> </v>
      </c>
      <c r="K60" s="87"/>
      <c r="L60" s="132"/>
      <c r="M60" s="133"/>
      <c r="N60" s="133"/>
      <c r="O60" s="134"/>
      <c r="P60" s="55"/>
      <c r="Q60" s="56"/>
      <c r="R60" s="31"/>
    </row>
    <row r="61" spans="1:18" ht="12.75" x14ac:dyDescent="0.2">
      <c r="A61" s="29"/>
      <c r="B61" s="15"/>
      <c r="C61" s="47"/>
      <c r="D61" s="67"/>
      <c r="E61" s="68"/>
      <c r="F61" s="69"/>
      <c r="G61" s="70"/>
      <c r="H61" s="70"/>
      <c r="I61" s="90" t="str">
        <f>IF(H61=""," ",IF(H61&lt;=Info!$F$27,"Pass","Fail"))</f>
        <v xml:space="preserve"> </v>
      </c>
      <c r="J61" s="90" t="str">
        <f>IF(H61=""," ", IF(Info!$F$28="Yes",VLOOKUP(ROUND(H61,0),Sheet1!$B$3:$C$58,2,),VLOOKUP(ROUND(H61,0),Sheet1!$E$3:$F$58,2)))</f>
        <v xml:space="preserve"> </v>
      </c>
      <c r="K61" s="87"/>
      <c r="L61" s="132"/>
      <c r="M61" s="133"/>
      <c r="N61" s="133"/>
      <c r="O61" s="134"/>
      <c r="P61" s="55"/>
      <c r="Q61" s="56"/>
      <c r="R61" s="31"/>
    </row>
    <row r="62" spans="1:18" ht="13.5" thickBot="1" x14ac:dyDescent="0.25">
      <c r="A62" s="29"/>
      <c r="B62" s="15"/>
      <c r="C62" s="47"/>
      <c r="D62" s="73"/>
      <c r="E62" s="74"/>
      <c r="F62" s="75"/>
      <c r="G62" s="76"/>
      <c r="H62" s="76"/>
      <c r="I62" s="91" t="str">
        <f>IF(H62=""," ",IF(H62&lt;=Info!$F$27,"Pass","Fail"))</f>
        <v xml:space="preserve"> </v>
      </c>
      <c r="J62" s="91" t="str">
        <f>IF(H62=""," ", IF(Info!$F$28="Yes",VLOOKUP(ROUND(H62,0),Sheet1!$B$3:$C$58,2,),VLOOKUP(ROUND(H62,0),Sheet1!$E$3:$F$58,2)))</f>
        <v xml:space="preserve"> </v>
      </c>
      <c r="K62" s="88"/>
      <c r="L62" s="146"/>
      <c r="M62" s="147"/>
      <c r="N62" s="147"/>
      <c r="O62" s="148"/>
      <c r="P62" s="55"/>
      <c r="Q62" s="56"/>
      <c r="R62" s="31"/>
    </row>
    <row r="63" spans="1:18" ht="14.25" thickTop="1" thickBot="1" x14ac:dyDescent="0.25">
      <c r="A63" s="29"/>
      <c r="B63" s="15"/>
      <c r="C63" s="47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57"/>
      <c r="Q63" s="58"/>
      <c r="R63" s="31"/>
    </row>
    <row r="64" spans="1:18" ht="14.25" thickTop="1" thickBot="1" x14ac:dyDescent="0.25">
      <c r="A64" s="29"/>
      <c r="B64" s="15"/>
      <c r="C64" s="47"/>
      <c r="D64" s="143" t="s">
        <v>40</v>
      </c>
      <c r="E64" s="144"/>
      <c r="F64" s="144"/>
      <c r="G64" s="144"/>
      <c r="H64" s="145"/>
      <c r="I64" s="36">
        <f>COUNTIF(I26:I62:K26:K62,"Fail")</f>
        <v>0</v>
      </c>
      <c r="J64" s="30"/>
      <c r="K64" s="30"/>
      <c r="L64" s="30"/>
      <c r="M64" s="30"/>
      <c r="N64" s="30"/>
      <c r="O64" s="30"/>
      <c r="P64" s="30"/>
      <c r="Q64" s="44"/>
      <c r="R64" s="31"/>
    </row>
    <row r="65" spans="1:18" ht="12.75" x14ac:dyDescent="0.2">
      <c r="A65" s="29"/>
      <c r="B65" s="15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4"/>
      <c r="R65" s="31"/>
    </row>
    <row r="66" spans="1:18" ht="12.75" x14ac:dyDescent="0.2">
      <c r="A66" s="29"/>
      <c r="B66" s="15"/>
      <c r="C66" s="47"/>
      <c r="D66" s="102" t="s">
        <v>23</v>
      </c>
      <c r="E66" s="102"/>
      <c r="F66" s="102"/>
      <c r="G66" s="122" t="s">
        <v>58</v>
      </c>
      <c r="H66" s="122"/>
      <c r="I66" s="122"/>
      <c r="J66" s="102"/>
      <c r="K66" s="102"/>
      <c r="L66" s="102"/>
      <c r="M66" s="102"/>
      <c r="N66" s="102"/>
      <c r="O66" s="102"/>
      <c r="P66" s="30"/>
      <c r="Q66" s="44"/>
      <c r="R66" s="31"/>
    </row>
    <row r="67" spans="1:18" ht="12.75" x14ac:dyDescent="0.2">
      <c r="A67" s="29"/>
      <c r="B67" s="15"/>
      <c r="C67" s="47"/>
      <c r="D67" s="102" t="s">
        <v>39</v>
      </c>
      <c r="E67" s="102"/>
      <c r="F67" s="102"/>
      <c r="G67" s="138"/>
      <c r="H67" s="138"/>
      <c r="I67" s="138"/>
      <c r="J67" s="102" t="s">
        <v>26</v>
      </c>
      <c r="K67" s="102"/>
      <c r="L67" s="102"/>
      <c r="M67" s="139"/>
      <c r="N67" s="139"/>
      <c r="O67" s="139"/>
      <c r="P67" s="37"/>
      <c r="Q67" s="49"/>
      <c r="R67" s="31"/>
    </row>
    <row r="68" spans="1:18" ht="12.75" x14ac:dyDescent="0.2">
      <c r="A68" s="29"/>
      <c r="B68" s="15"/>
      <c r="C68" s="47"/>
      <c r="D68" s="102" t="s">
        <v>24</v>
      </c>
      <c r="E68" s="102"/>
      <c r="F68" s="102"/>
      <c r="G68" s="139"/>
      <c r="H68" s="139"/>
      <c r="I68" s="139"/>
      <c r="J68" s="102"/>
      <c r="K68" s="102"/>
      <c r="L68" s="102"/>
      <c r="M68" s="102"/>
      <c r="N68" s="102"/>
      <c r="O68" s="102"/>
      <c r="P68" s="30"/>
      <c r="Q68" s="44"/>
      <c r="R68" s="31"/>
    </row>
    <row r="69" spans="1:18" ht="12.75" x14ac:dyDescent="0.2">
      <c r="A69" s="29"/>
      <c r="B69" s="15"/>
      <c r="C69" s="47"/>
      <c r="D69" s="102" t="s">
        <v>25</v>
      </c>
      <c r="E69" s="102"/>
      <c r="F69" s="102"/>
      <c r="G69" s="139" t="str">
        <f>IF(Info!F19=""," ",Info!F19)</f>
        <v xml:space="preserve"> </v>
      </c>
      <c r="H69" s="139"/>
      <c r="I69" s="139"/>
      <c r="J69" s="102" t="s">
        <v>27</v>
      </c>
      <c r="K69" s="102"/>
      <c r="L69" s="102"/>
      <c r="M69" s="139"/>
      <c r="N69" s="139"/>
      <c r="O69" s="139"/>
      <c r="P69" s="37"/>
      <c r="Q69" s="49"/>
      <c r="R69" s="31"/>
    </row>
    <row r="70" spans="1:18" ht="12.75" x14ac:dyDescent="0.2">
      <c r="A70" s="29"/>
      <c r="B70" s="25"/>
      <c r="C70" s="50"/>
      <c r="D70" s="32"/>
      <c r="E70" s="32"/>
      <c r="F70" s="32"/>
      <c r="G70" s="32"/>
      <c r="H70" s="32"/>
      <c r="I70" s="32"/>
      <c r="J70" s="32"/>
      <c r="K70" s="32"/>
      <c r="L70" s="115" t="s">
        <v>47</v>
      </c>
      <c r="M70" s="115"/>
      <c r="N70" s="115"/>
      <c r="O70" s="115"/>
      <c r="P70" s="51"/>
      <c r="Q70" s="52"/>
      <c r="R70" s="31"/>
    </row>
    <row r="71" spans="1:18" ht="12.75" x14ac:dyDescent="0.2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 x14ac:dyDescent="0.2"/>
    <row r="73" spans="1:18" ht="12.75" x14ac:dyDescent="0.2"/>
  </sheetData>
  <mergeCells count="99">
    <mergeCell ref="D69:F69"/>
    <mergeCell ref="G69:I69"/>
    <mergeCell ref="J69:L69"/>
    <mergeCell ref="M69:O69"/>
    <mergeCell ref="L70:O70"/>
    <mergeCell ref="D67:F67"/>
    <mergeCell ref="G67:I67"/>
    <mergeCell ref="J67:L67"/>
    <mergeCell ref="M67:O67"/>
    <mergeCell ref="D68:F68"/>
    <mergeCell ref="G68:I68"/>
    <mergeCell ref="J68:O68"/>
    <mergeCell ref="L60:O60"/>
    <mergeCell ref="L61:O61"/>
    <mergeCell ref="L62:O62"/>
    <mergeCell ref="D63:O63"/>
    <mergeCell ref="D64:H64"/>
    <mergeCell ref="D66:F66"/>
    <mergeCell ref="G66:I66"/>
    <mergeCell ref="J66:O66"/>
    <mergeCell ref="L54:O54"/>
    <mergeCell ref="L55:O55"/>
    <mergeCell ref="L56:O56"/>
    <mergeCell ref="L57:O57"/>
    <mergeCell ref="L58:O58"/>
    <mergeCell ref="L59:O59"/>
    <mergeCell ref="L48:O48"/>
    <mergeCell ref="L49:O49"/>
    <mergeCell ref="L50:O50"/>
    <mergeCell ref="L51:O51"/>
    <mergeCell ref="L52:O52"/>
    <mergeCell ref="L53:O53"/>
    <mergeCell ref="L42:O42"/>
    <mergeCell ref="L43:O43"/>
    <mergeCell ref="L44:O44"/>
    <mergeCell ref="L45:O45"/>
    <mergeCell ref="L46:O46"/>
    <mergeCell ref="L47:O47"/>
    <mergeCell ref="L36:O36"/>
    <mergeCell ref="L37:O37"/>
    <mergeCell ref="L38:O38"/>
    <mergeCell ref="L39:O39"/>
    <mergeCell ref="L40:O40"/>
    <mergeCell ref="L41:O41"/>
    <mergeCell ref="L29:O29"/>
    <mergeCell ref="L30:O30"/>
    <mergeCell ref="L31:O31"/>
    <mergeCell ref="L32:O33"/>
    <mergeCell ref="L34:O34"/>
    <mergeCell ref="L35:O35"/>
    <mergeCell ref="D24:E24"/>
    <mergeCell ref="L24:O24"/>
    <mergeCell ref="L25:O25"/>
    <mergeCell ref="L26:O26"/>
    <mergeCell ref="L27:O27"/>
    <mergeCell ref="L28:O28"/>
    <mergeCell ref="D19:E19"/>
    <mergeCell ref="F19:I19"/>
    <mergeCell ref="D21:O21"/>
    <mergeCell ref="D22:K22"/>
    <mergeCell ref="L22:O22"/>
    <mergeCell ref="D23:E23"/>
    <mergeCell ref="F23:K23"/>
    <mergeCell ref="L23:O23"/>
    <mergeCell ref="D17:E17"/>
    <mergeCell ref="F17:I17"/>
    <mergeCell ref="J17:K17"/>
    <mergeCell ref="L17:O17"/>
    <mergeCell ref="D18:E18"/>
    <mergeCell ref="F18:I18"/>
    <mergeCell ref="J18:K18"/>
    <mergeCell ref="L18:O18"/>
    <mergeCell ref="D15:E15"/>
    <mergeCell ref="F15:I15"/>
    <mergeCell ref="J15:K15"/>
    <mergeCell ref="L15:O15"/>
    <mergeCell ref="D16:E16"/>
    <mergeCell ref="F16:I16"/>
    <mergeCell ref="J16:K16"/>
    <mergeCell ref="L16:O16"/>
    <mergeCell ref="F13:I13"/>
    <mergeCell ref="J13:K13"/>
    <mergeCell ref="L13:O13"/>
    <mergeCell ref="D14:E14"/>
    <mergeCell ref="F14:I14"/>
    <mergeCell ref="J14:K14"/>
    <mergeCell ref="L14:O14"/>
    <mergeCell ref="G9:L9"/>
    <mergeCell ref="G10:L10"/>
    <mergeCell ref="D12:E12"/>
    <mergeCell ref="F12:I12"/>
    <mergeCell ref="J12:K12"/>
    <mergeCell ref="L12:O12"/>
    <mergeCell ref="C2:P2"/>
    <mergeCell ref="C3:P3"/>
    <mergeCell ref="C4:P4"/>
    <mergeCell ref="C5:P5"/>
    <mergeCell ref="D6:O6"/>
    <mergeCell ref="D7:O7"/>
  </mergeCells>
  <printOptions horizontalCentered="1" verticalCentered="1"/>
  <pageMargins left="0" right="0" top="0" bottom="0" header="0" footer="0"/>
  <pageSetup scale="84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About</vt:lpstr>
      <vt:lpstr>Info</vt:lpstr>
      <vt:lpstr>Page-1</vt:lpstr>
      <vt:lpstr>Page-2</vt:lpstr>
      <vt:lpstr>Page2</vt:lpstr>
      <vt:lpstr>Page3</vt:lpstr>
      <vt:lpstr>Page4</vt:lpstr>
      <vt:lpstr>Page5</vt:lpstr>
      <vt:lpstr>Page-3</vt:lpstr>
      <vt:lpstr>Page-4</vt:lpstr>
      <vt:lpstr>Page-5</vt:lpstr>
      <vt:lpstr>501.17 Spec</vt:lpstr>
      <vt:lpstr>Sheet1</vt:lpstr>
      <vt:lpstr>About!Print_Area</vt:lpstr>
      <vt:lpstr>Info!Print_Area</vt:lpstr>
    </vt:vector>
  </TitlesOfParts>
  <Manager>Rip VanWinkle</Manager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Profiler Forms</dc:title>
  <dc:subject>Surface Roughness Evaluation</dc:subject>
  <dc:creator>JJ02505 Rip VanWinkle</dc:creator>
  <cp:lastModifiedBy>TDOT</cp:lastModifiedBy>
  <cp:lastPrinted>2012-03-19T20:48:18Z</cp:lastPrinted>
  <dcterms:created xsi:type="dcterms:W3CDTF">2001-03-12T15:13:22Z</dcterms:created>
  <dcterms:modified xsi:type="dcterms:W3CDTF">2021-01-26T18:21:02Z</dcterms:modified>
</cp:coreProperties>
</file>