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9555"/>
  </bookViews>
  <sheets>
    <sheet name="TN2018042" sheetId="1" r:id="rId1"/>
    <sheet name="TN2018050" sheetId="4" r:id="rId2"/>
  </sheets>
  <definedNames>
    <definedName name="_xlnm._FilterDatabase" localSheetId="0" hidden="1">TN2018042!$A$2:$O$163</definedName>
    <definedName name="_xlnm._FilterDatabase" localSheetId="1" hidden="1">TN2018050!$A$2:$L$24</definedName>
  </definedNames>
  <calcPr calcId="145621"/>
</workbook>
</file>

<file path=xl/calcChain.xml><?xml version="1.0" encoding="utf-8"?>
<calcChain xmlns="http://schemas.openxmlformats.org/spreadsheetml/2006/main">
  <c r="I24" i="4" l="1"/>
  <c r="H24" i="4"/>
  <c r="G24" i="4"/>
  <c r="F24" i="4"/>
  <c r="F163" i="1" l="1"/>
  <c r="G160" i="1"/>
  <c r="G159" i="1"/>
  <c r="I159" i="1" s="1"/>
  <c r="I158" i="1"/>
  <c r="G158" i="1"/>
  <c r="H158" i="1" s="1"/>
  <c r="I157" i="1"/>
  <c r="H157" i="1"/>
  <c r="G157" i="1"/>
  <c r="H156" i="1"/>
  <c r="G156" i="1"/>
  <c r="I156" i="1" s="1"/>
  <c r="G155" i="1"/>
  <c r="G154" i="1"/>
  <c r="G153" i="1"/>
  <c r="G152" i="1"/>
  <c r="G151" i="1"/>
  <c r="G150" i="1"/>
  <c r="I149" i="1"/>
  <c r="H149" i="1"/>
  <c r="G149" i="1"/>
  <c r="H148" i="1"/>
  <c r="G148" i="1"/>
  <c r="I148" i="1" s="1"/>
  <c r="H147" i="1"/>
  <c r="G147" i="1"/>
  <c r="I147" i="1" s="1"/>
  <c r="I146" i="1"/>
  <c r="H146" i="1"/>
  <c r="G146" i="1"/>
  <c r="I145" i="1"/>
  <c r="H145" i="1"/>
  <c r="G145" i="1"/>
  <c r="H144" i="1"/>
  <c r="G144" i="1"/>
  <c r="I144" i="1" s="1"/>
  <c r="H143" i="1"/>
  <c r="G143" i="1"/>
  <c r="I143" i="1" s="1"/>
  <c r="I142" i="1"/>
  <c r="H142" i="1"/>
  <c r="G142" i="1"/>
  <c r="I141" i="1"/>
  <c r="H141" i="1"/>
  <c r="G141" i="1"/>
  <c r="H140" i="1"/>
  <c r="G140" i="1"/>
  <c r="I140" i="1" s="1"/>
  <c r="G139" i="1"/>
  <c r="G138" i="1"/>
  <c r="G137" i="1"/>
  <c r="G136" i="1"/>
  <c r="G135" i="1"/>
  <c r="G134" i="1"/>
  <c r="G133" i="1"/>
  <c r="G132" i="1"/>
  <c r="G131" i="1"/>
  <c r="G130" i="1"/>
  <c r="I129" i="1"/>
  <c r="H129" i="1"/>
  <c r="G129" i="1"/>
  <c r="H128" i="1"/>
  <c r="G128" i="1"/>
  <c r="I128" i="1" s="1"/>
  <c r="G127" i="1"/>
  <c r="I127" i="1" s="1"/>
  <c r="I126" i="1"/>
  <c r="G126" i="1"/>
  <c r="H126" i="1" s="1"/>
  <c r="I125" i="1"/>
  <c r="H125" i="1"/>
  <c r="G125" i="1"/>
  <c r="H124" i="1"/>
  <c r="G124" i="1"/>
  <c r="I124" i="1" s="1"/>
  <c r="G123" i="1"/>
  <c r="I123" i="1" s="1"/>
  <c r="G122" i="1"/>
  <c r="G121" i="1"/>
  <c r="G120" i="1"/>
  <c r="G119" i="1"/>
  <c r="G118" i="1"/>
  <c r="G117" i="1"/>
  <c r="H116" i="1"/>
  <c r="G116" i="1"/>
  <c r="I116" i="1" s="1"/>
  <c r="H115" i="1"/>
  <c r="G115" i="1"/>
  <c r="I115" i="1" s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I99" i="1"/>
  <c r="H99" i="1"/>
  <c r="G99" i="1"/>
  <c r="H98" i="1"/>
  <c r="G98" i="1"/>
  <c r="I98" i="1" s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I82" i="1"/>
  <c r="G82" i="1"/>
  <c r="H82" i="1" s="1"/>
  <c r="I81" i="1"/>
  <c r="H81" i="1"/>
  <c r="G81" i="1"/>
  <c r="H80" i="1"/>
  <c r="G80" i="1"/>
  <c r="I80" i="1" s="1"/>
  <c r="G79" i="1"/>
  <c r="I79" i="1" s="1"/>
  <c r="I78" i="1"/>
  <c r="G78" i="1"/>
  <c r="H78" i="1" s="1"/>
  <c r="I77" i="1"/>
  <c r="H77" i="1"/>
  <c r="G77" i="1"/>
  <c r="H76" i="1"/>
  <c r="G76" i="1"/>
  <c r="I76" i="1" s="1"/>
  <c r="G75" i="1"/>
  <c r="I75" i="1" s="1"/>
  <c r="I74" i="1"/>
  <c r="G74" i="1"/>
  <c r="H74" i="1" s="1"/>
  <c r="I73" i="1"/>
  <c r="H73" i="1"/>
  <c r="G73" i="1"/>
  <c r="H72" i="1"/>
  <c r="G72" i="1"/>
  <c r="I72" i="1" s="1"/>
  <c r="G71" i="1"/>
  <c r="I71" i="1" s="1"/>
  <c r="I70" i="1"/>
  <c r="G70" i="1"/>
  <c r="H70" i="1" s="1"/>
  <c r="G69" i="1"/>
  <c r="I68" i="1"/>
  <c r="G68" i="1"/>
  <c r="H68" i="1" s="1"/>
  <c r="I67" i="1"/>
  <c r="H67" i="1"/>
  <c r="G67" i="1"/>
  <c r="H66" i="1"/>
  <c r="G66" i="1"/>
  <c r="I66" i="1" s="1"/>
  <c r="G65" i="1"/>
  <c r="I65" i="1" s="1"/>
  <c r="I64" i="1"/>
  <c r="G64" i="1"/>
  <c r="H64" i="1" s="1"/>
  <c r="I63" i="1"/>
  <c r="H63" i="1"/>
  <c r="G63" i="1"/>
  <c r="H62" i="1"/>
  <c r="G62" i="1"/>
  <c r="I62" i="1" s="1"/>
  <c r="G61" i="1"/>
  <c r="I61" i="1" s="1"/>
  <c r="I60" i="1"/>
  <c r="G60" i="1"/>
  <c r="H60" i="1" s="1"/>
  <c r="I59" i="1"/>
  <c r="H59" i="1"/>
  <c r="G59" i="1"/>
  <c r="H58" i="1"/>
  <c r="G58" i="1"/>
  <c r="I58" i="1" s="1"/>
  <c r="G57" i="1"/>
  <c r="I57" i="1" s="1"/>
  <c r="I56" i="1"/>
  <c r="G56" i="1"/>
  <c r="H56" i="1" s="1"/>
  <c r="I55" i="1"/>
  <c r="H55" i="1"/>
  <c r="G55" i="1"/>
  <c r="H54" i="1"/>
  <c r="G54" i="1"/>
  <c r="I54" i="1" s="1"/>
  <c r="G53" i="1"/>
  <c r="I53" i="1" s="1"/>
  <c r="I52" i="1"/>
  <c r="G52" i="1"/>
  <c r="H52" i="1" s="1"/>
  <c r="I51" i="1"/>
  <c r="H51" i="1"/>
  <c r="G51" i="1"/>
  <c r="H50" i="1"/>
  <c r="G50" i="1"/>
  <c r="I50" i="1" s="1"/>
  <c r="G49" i="1"/>
  <c r="G48" i="1"/>
  <c r="G47" i="1"/>
  <c r="G46" i="1"/>
  <c r="G45" i="1"/>
  <c r="G44" i="1"/>
  <c r="G43" i="1"/>
  <c r="G42" i="1"/>
  <c r="G41" i="1"/>
  <c r="G40" i="1"/>
  <c r="I39" i="1"/>
  <c r="H39" i="1"/>
  <c r="G39" i="1"/>
  <c r="H38" i="1"/>
  <c r="G38" i="1"/>
  <c r="I38" i="1" s="1"/>
  <c r="G37" i="1"/>
  <c r="I37" i="1" s="1"/>
  <c r="I36" i="1"/>
  <c r="G36" i="1"/>
  <c r="H36" i="1" s="1"/>
  <c r="I35" i="1"/>
  <c r="H35" i="1"/>
  <c r="G35" i="1"/>
  <c r="H34" i="1"/>
  <c r="G34" i="1"/>
  <c r="I34" i="1" s="1"/>
  <c r="G33" i="1"/>
  <c r="I33" i="1" s="1"/>
  <c r="I32" i="1"/>
  <c r="G32" i="1"/>
  <c r="H32" i="1" s="1"/>
  <c r="I31" i="1"/>
  <c r="H31" i="1"/>
  <c r="G31" i="1"/>
  <c r="H30" i="1"/>
  <c r="G30" i="1"/>
  <c r="I30" i="1" s="1"/>
  <c r="G29" i="1"/>
  <c r="I29" i="1" s="1"/>
  <c r="I28" i="1"/>
  <c r="G28" i="1"/>
  <c r="H28" i="1" s="1"/>
  <c r="I27" i="1"/>
  <c r="H27" i="1"/>
  <c r="G27" i="1"/>
  <c r="H26" i="1"/>
  <c r="G26" i="1"/>
  <c r="I26" i="1" s="1"/>
  <c r="G25" i="1"/>
  <c r="I25" i="1" s="1"/>
  <c r="I24" i="1"/>
  <c r="G24" i="1"/>
  <c r="H24" i="1" s="1"/>
  <c r="I23" i="1"/>
  <c r="H23" i="1"/>
  <c r="G23" i="1"/>
  <c r="H22" i="1"/>
  <c r="G22" i="1"/>
  <c r="I22" i="1" s="1"/>
  <c r="G21" i="1"/>
  <c r="I21" i="1" s="1"/>
  <c r="I20" i="1"/>
  <c r="G20" i="1"/>
  <c r="H20" i="1" s="1"/>
  <c r="I19" i="1"/>
  <c r="H19" i="1"/>
  <c r="G19" i="1"/>
  <c r="H18" i="1"/>
  <c r="G18" i="1"/>
  <c r="I18" i="1" s="1"/>
  <c r="G17" i="1"/>
  <c r="I17" i="1" s="1"/>
  <c r="I16" i="1"/>
  <c r="G16" i="1"/>
  <c r="H16" i="1" s="1"/>
  <c r="I15" i="1"/>
  <c r="H15" i="1"/>
  <c r="G15" i="1"/>
  <c r="H14" i="1"/>
  <c r="G14" i="1"/>
  <c r="I14" i="1" s="1"/>
  <c r="G13" i="1"/>
  <c r="I13" i="1" s="1"/>
  <c r="G12" i="1"/>
  <c r="G11" i="1"/>
  <c r="H10" i="1"/>
  <c r="G10" i="1"/>
  <c r="I10" i="1" s="1"/>
  <c r="H9" i="1"/>
  <c r="G9" i="1"/>
  <c r="I9" i="1" s="1"/>
  <c r="I8" i="1"/>
  <c r="H8" i="1"/>
  <c r="G8" i="1"/>
  <c r="I7" i="1"/>
  <c r="H7" i="1"/>
  <c r="G7" i="1"/>
  <c r="H6" i="1"/>
  <c r="G6" i="1"/>
  <c r="I6" i="1" s="1"/>
  <c r="G5" i="1"/>
  <c r="I5" i="1" s="1"/>
  <c r="I4" i="1"/>
  <c r="H4" i="1"/>
  <c r="G4" i="1"/>
  <c r="I3" i="1"/>
  <c r="H3" i="1"/>
  <c r="G3" i="1"/>
  <c r="G163" i="1" s="1"/>
  <c r="I163" i="1" l="1"/>
  <c r="H5" i="1"/>
  <c r="H163" i="1" s="1"/>
  <c r="H13" i="1"/>
  <c r="H17" i="1"/>
  <c r="H21" i="1"/>
  <c r="H25" i="1"/>
  <c r="H29" i="1"/>
  <c r="H33" i="1"/>
  <c r="H37" i="1"/>
  <c r="H53" i="1"/>
  <c r="H57" i="1"/>
  <c r="H61" i="1"/>
  <c r="H65" i="1"/>
  <c r="H71" i="1"/>
  <c r="H75" i="1"/>
  <c r="H79" i="1"/>
  <c r="H123" i="1"/>
  <c r="H127" i="1"/>
  <c r="H159" i="1"/>
</calcChain>
</file>

<file path=xl/sharedStrings.xml><?xml version="1.0" encoding="utf-8"?>
<sst xmlns="http://schemas.openxmlformats.org/spreadsheetml/2006/main" count="1414" uniqueCount="103">
  <si>
    <t>1007-2018-4 (Rural)</t>
  </si>
  <si>
    <t>Agency</t>
  </si>
  <si>
    <t>Private Non-profit or Public Agency</t>
  </si>
  <si>
    <t>Replacement or Expansion</t>
  </si>
  <si>
    <t>Small Urban or Rural</t>
  </si>
  <si>
    <t>Vehicle Description</t>
  </si>
  <si>
    <t>Total Eligible Amt.</t>
  </si>
  <si>
    <t>Federal Eligible Amt.</t>
  </si>
  <si>
    <t>State Eligible Amt.</t>
  </si>
  <si>
    <t>Local Eligible Amt.</t>
  </si>
  <si>
    <t>Coordination Plan</t>
  </si>
  <si>
    <t>Adopted Date</t>
  </si>
  <si>
    <t>Page Number</t>
  </si>
  <si>
    <t>Adult Community Training, Inc.</t>
  </si>
  <si>
    <t>Private Non-Profit</t>
  </si>
  <si>
    <t>Replacement</t>
  </si>
  <si>
    <t>Rural</t>
  </si>
  <si>
    <t>Van</t>
  </si>
  <si>
    <t>East TN HRA and Knoxville Regional TPO</t>
  </si>
  <si>
    <t>9/2012 and 2013, respectively</t>
  </si>
  <si>
    <t>6 and 31, respectively</t>
  </si>
  <si>
    <t>Carroll County Office on Aging</t>
  </si>
  <si>
    <t>Public Agency</t>
  </si>
  <si>
    <t>Expansion</t>
  </si>
  <si>
    <t>Bus</t>
  </si>
  <si>
    <t>Northwest  HRA</t>
  </si>
  <si>
    <t>10/2016</t>
  </si>
  <si>
    <t>16-18</t>
  </si>
  <si>
    <t>Claiborne County Government</t>
  </si>
  <si>
    <t>Cumberland Mountain Industries, Inc.</t>
  </si>
  <si>
    <t>Knoxville Regional TPO and First TN HRA (Tri-Cities)</t>
  </si>
  <si>
    <t>2013 and 10/2016, respectively</t>
  </si>
  <si>
    <t>31 and 21, respectively</t>
  </si>
  <si>
    <t>Delta HRA</t>
  </si>
  <si>
    <t>5/2007</t>
  </si>
  <si>
    <t>21-27</t>
  </si>
  <si>
    <t xml:space="preserve">East TN HRA </t>
  </si>
  <si>
    <t>East TN HRA</t>
  </si>
  <si>
    <t>9/2012</t>
  </si>
  <si>
    <t>Easter Seals Tennessee</t>
  </si>
  <si>
    <t>Northwest and Southwest HRAs</t>
  </si>
  <si>
    <t>10/2016 and 3/2015, respectively</t>
  </si>
  <si>
    <t>16-18 and 4-5, respectively</t>
  </si>
  <si>
    <t>Emory Valley Center</t>
  </si>
  <si>
    <t>Greene County Skills, Inc.</t>
  </si>
  <si>
    <t>First TN HRA (Tri-Cities Regional Plan)</t>
  </si>
  <si>
    <t>Habilitation and Training Services, Inc. (H.A.T.S.)</t>
  </si>
  <si>
    <t>Mid-Cumberland HRA</t>
  </si>
  <si>
    <t>09/2016</t>
  </si>
  <si>
    <t>21-24</t>
  </si>
  <si>
    <t>Hartsville-Trousdale County Government Senior Center</t>
  </si>
  <si>
    <t>Hilltoppers, Inc.</t>
  </si>
  <si>
    <t>Upper Cumberland HRA</t>
  </si>
  <si>
    <t>18-19</t>
  </si>
  <si>
    <t>Housing for the Elderly of Henderson County</t>
  </si>
  <si>
    <t>Southwest HRA</t>
  </si>
  <si>
    <t>3/2015</t>
  </si>
  <si>
    <t>Jonesborough Senior Center</t>
  </si>
  <si>
    <t>McNairy County Developmental Services</t>
  </si>
  <si>
    <t>4-5</t>
  </si>
  <si>
    <t>New Horizons Corporation</t>
  </si>
  <si>
    <t>Northwest TN HRA</t>
  </si>
  <si>
    <t>Obion County Senior Citizens Association</t>
  </si>
  <si>
    <t>Northwest HRA</t>
  </si>
  <si>
    <t>Progressive Directions, Inc.</t>
  </si>
  <si>
    <t>Mid-Cumberland HRA and South Central TN Development District</t>
  </si>
  <si>
    <t>09/2016 and 12/2015, respectively</t>
  </si>
  <si>
    <t>21-24 and 3-6, respectively</t>
  </si>
  <si>
    <t>Prospect, Inc.</t>
  </si>
  <si>
    <t>Mid-Cumberland and Upper Cumberland HRAs</t>
  </si>
  <si>
    <t>09/2016 and 10/2016, respectively</t>
  </si>
  <si>
    <t>21-24 and 18-19, respectively</t>
  </si>
  <si>
    <t>Scott Appalachian Industries, Inc.</t>
  </si>
  <si>
    <t>Scotts Hill Senior Center</t>
  </si>
  <si>
    <t>Sertoma Center, Inc.</t>
  </si>
  <si>
    <t>St. John's Community Services</t>
  </si>
  <si>
    <t>The King's Daughters' School of Maury County, TN., Inc.</t>
  </si>
  <si>
    <t>Southeast TN HRA</t>
  </si>
  <si>
    <t>05/2018</t>
  </si>
  <si>
    <t>3-4</t>
  </si>
  <si>
    <t>Wesley at Martin, Inc.</t>
  </si>
  <si>
    <t>White County Comprehensive Multipurpose Senior Citizens Center, Inc.</t>
  </si>
  <si>
    <t>Tennessee Department of Transportation</t>
  </si>
  <si>
    <t>Recipient</t>
  </si>
  <si>
    <t>State Admin</t>
  </si>
  <si>
    <t>N/A</t>
  </si>
  <si>
    <t>Tennessee Department of Transportation - Unallocated</t>
  </si>
  <si>
    <t>TOTAL</t>
  </si>
  <si>
    <t>1007-2018-3 (Small Urban)</t>
  </si>
  <si>
    <t>Small Urban</t>
  </si>
  <si>
    <t>First TN HRA</t>
  </si>
  <si>
    <t>5/2010</t>
  </si>
  <si>
    <t>3 and 4</t>
  </si>
  <si>
    <t>Frontier Health</t>
  </si>
  <si>
    <t>Private Non-profit</t>
  </si>
  <si>
    <t>Kingsport MTPO (Tri-Cities Region)</t>
  </si>
  <si>
    <t>Johnson City Transit</t>
  </si>
  <si>
    <t>Johnson City MTPO</t>
  </si>
  <si>
    <t>2/2017</t>
  </si>
  <si>
    <t>6-2</t>
  </si>
  <si>
    <t>Life Bridges, Inc.</t>
  </si>
  <si>
    <t>Cleveland Urban Area MPO</t>
  </si>
  <si>
    <t>8/2012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</si>
</sst>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</borders>
  <cellStyleXfs count="49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7" applyNumberFormat="0" applyAlignment="0" applyProtection="0"/>
    <xf numFmtId="0" fontId="9" fillId="23" borderId="8" applyNumberFormat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7" applyNumberFormat="0" applyAlignment="0" applyProtection="0"/>
    <xf numFmtId="0" fontId="17" fillId="0" borderId="12" applyNumberFormat="0" applyFill="0" applyAlignment="0" applyProtection="0"/>
    <xf numFmtId="0" fontId="18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25" borderId="13" applyNumberFormat="0" applyFont="0" applyAlignment="0" applyProtection="0"/>
    <xf numFmtId="0" fontId="19" fillId="22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1" fillId="0" borderId="0"/>
  </cellStyleXfs>
  <cellXfs count="113">
    <xf numFmtId="0" fontId="0" fillId="0" borderId="0" xfId="0"/>
    <xf numFmtId="0" fontId="3" fillId="0" borderId="1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43" fontId="4" fillId="2" borderId="3" xfId="0" applyNumberFormat="1" applyFont="1" applyFill="1" applyBorder="1" applyAlignment="1"/>
    <xf numFmtId="43" fontId="4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centerContinuous"/>
    </xf>
    <xf numFmtId="4" fontId="4" fillId="2" borderId="3" xfId="0" applyNumberFormat="1" applyFont="1" applyFill="1" applyBorder="1"/>
    <xf numFmtId="4" fontId="4" fillId="2" borderId="3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/>
    <xf numFmtId="164" fontId="0" fillId="0" borderId="0" xfId="0" applyNumberFormat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/>
    <xf numFmtId="4" fontId="4" fillId="0" borderId="3" xfId="0" applyNumberFormat="1" applyFont="1" applyFill="1" applyBorder="1" applyAlignment="1">
      <alignment horizontal="right"/>
    </xf>
    <xf numFmtId="4" fontId="0" fillId="0" borderId="3" xfId="0" applyNumberFormat="1" applyFill="1" applyBorder="1"/>
    <xf numFmtId="4" fontId="4" fillId="0" borderId="3" xfId="0" applyNumberFormat="1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4" xfId="0" applyFont="1" applyFill="1" applyBorder="1"/>
    <xf numFmtId="0" fontId="4" fillId="3" borderId="5" xfId="0" applyFont="1" applyFill="1" applyBorder="1" applyAlignment="1">
      <alignment horizontal="center"/>
    </xf>
    <xf numFmtId="4" fontId="4" fillId="0" borderId="6" xfId="0" applyNumberFormat="1" applyFont="1" applyFill="1" applyBorder="1"/>
    <xf numFmtId="4" fontId="4" fillId="0" borderId="5" xfId="0" applyNumberFormat="1" applyFont="1" applyFill="1" applyBorder="1"/>
    <xf numFmtId="4" fontId="0" fillId="0" borderId="6" xfId="0" applyNumberForma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4" fillId="0" borderId="0" xfId="0" applyFont="1" applyFill="1" applyBorder="1" applyAlignment="1">
      <alignment horizontal="centerContinuous"/>
    </xf>
    <xf numFmtId="43" fontId="4" fillId="0" borderId="0" xfId="0" applyNumberFormat="1" applyFont="1" applyFill="1" applyBorder="1" applyAlignment="1"/>
    <xf numFmtId="0" fontId="0" fillId="0" borderId="0" xfId="0" applyBorder="1"/>
    <xf numFmtId="4" fontId="4" fillId="0" borderId="0" xfId="0" applyNumberFormat="1" applyFont="1" applyFill="1" applyBorder="1" applyAlignment="1"/>
    <xf numFmtId="44" fontId="4" fillId="0" borderId="3" xfId="0" applyNumberFormat="1" applyFont="1" applyFill="1" applyBorder="1"/>
    <xf numFmtId="0" fontId="0" fillId="0" borderId="0" xfId="0"/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2" borderId="19" xfId="0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Continuous"/>
    </xf>
    <xf numFmtId="43" fontId="4" fillId="2" borderId="20" xfId="0" applyNumberFormat="1" applyFont="1" applyFill="1" applyBorder="1" applyAlignment="1"/>
    <xf numFmtId="43" fontId="4" fillId="2" borderId="20" xfId="0" applyNumberFormat="1" applyFont="1" applyFill="1" applyBorder="1" applyAlignment="1">
      <alignment horizontal="right"/>
    </xf>
    <xf numFmtId="4" fontId="4" fillId="0" borderId="20" xfId="0" applyNumberFormat="1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/>
    <xf numFmtId="43" fontId="4" fillId="2" borderId="23" xfId="0" applyNumberFormat="1" applyFont="1" applyFill="1" applyBorder="1" applyAlignment="1"/>
    <xf numFmtId="43" fontId="4" fillId="2" borderId="23" xfId="0" applyNumberFormat="1" applyFont="1" applyFill="1" applyBorder="1" applyAlignment="1">
      <alignment horizontal="right"/>
    </xf>
    <xf numFmtId="4" fontId="4" fillId="0" borderId="23" xfId="0" applyNumberFormat="1" applyFont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4" fillId="0" borderId="3" xfId="0" applyNumberFormat="1" applyFont="1" applyBorder="1"/>
    <xf numFmtId="0" fontId="4" fillId="2" borderId="25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Continuous"/>
    </xf>
    <xf numFmtId="43" fontId="4" fillId="2" borderId="26" xfId="0" applyNumberFormat="1" applyFont="1" applyFill="1" applyBorder="1" applyAlignment="1"/>
    <xf numFmtId="43" fontId="4" fillId="2" borderId="27" xfId="0" applyNumberFormat="1" applyFont="1" applyFill="1" applyBorder="1" applyAlignment="1">
      <alignment horizontal="right"/>
    </xf>
    <xf numFmtId="4" fontId="4" fillId="0" borderId="26" xfId="0" applyNumberFormat="1" applyFon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3" fontId="4" fillId="2" borderId="29" xfId="0" applyNumberFormat="1" applyFont="1" applyFill="1" applyBorder="1" applyAlignment="1">
      <alignment horizontal="right"/>
    </xf>
    <xf numFmtId="43" fontId="4" fillId="2" borderId="30" xfId="0" applyNumberFormat="1" applyFont="1" applyFill="1" applyBorder="1" applyAlignment="1">
      <alignment horizontal="right"/>
    </xf>
    <xf numFmtId="0" fontId="0" fillId="0" borderId="31" xfId="0" applyBorder="1" applyAlignment="1">
      <alignment horizontal="center"/>
    </xf>
    <xf numFmtId="43" fontId="4" fillId="2" borderId="26" xfId="0" applyNumberFormat="1" applyFont="1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Continuous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3" fontId="4" fillId="2" borderId="30" xfId="0" applyNumberFormat="1" applyFont="1" applyFill="1" applyBorder="1" applyAlignment="1"/>
    <xf numFmtId="4" fontId="4" fillId="0" borderId="30" xfId="0" applyNumberFormat="1" applyFont="1" applyBorder="1"/>
    <xf numFmtId="0" fontId="0" fillId="0" borderId="30" xfId="0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" fontId="0" fillId="0" borderId="33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9" fontId="0" fillId="0" borderId="26" xfId="0" applyNumberFormat="1" applyBorder="1" applyAlignment="1">
      <alignment horizontal="center"/>
    </xf>
    <xf numFmtId="0" fontId="4" fillId="2" borderId="36" xfId="0" applyFont="1" applyFill="1" applyBorder="1"/>
    <xf numFmtId="43" fontId="4" fillId="2" borderId="27" xfId="0" applyNumberFormat="1" applyFont="1" applyFill="1" applyBorder="1" applyAlignment="1"/>
    <xf numFmtId="4" fontId="0" fillId="0" borderId="37" xfId="0" applyNumberFormat="1" applyBorder="1"/>
    <xf numFmtId="0" fontId="4" fillId="0" borderId="16" xfId="0" applyFont="1" applyFill="1" applyBorder="1"/>
    <xf numFmtId="0" fontId="19" fillId="22" borderId="14" xfId="43" applyAlignment="1">
      <alignment horizontal="center"/>
    </xf>
    <xf numFmtId="4" fontId="4" fillId="0" borderId="17" xfId="0" applyNumberFormat="1" applyFont="1" applyFill="1" applyBorder="1"/>
    <xf numFmtId="4" fontId="0" fillId="0" borderId="41" xfId="0" applyNumberFormat="1" applyBorder="1"/>
    <xf numFmtId="44" fontId="4" fillId="0" borderId="0" xfId="0" applyNumberFormat="1" applyFont="1" applyFill="1" applyBorder="1"/>
    <xf numFmtId="0" fontId="19" fillId="22" borderId="38" xfId="43" applyBorder="1" applyAlignment="1">
      <alignment horizontal="center"/>
    </xf>
    <xf numFmtId="0" fontId="19" fillId="22" borderId="39" xfId="43" applyBorder="1" applyAlignment="1">
      <alignment horizontal="center"/>
    </xf>
    <xf numFmtId="0" fontId="19" fillId="22" borderId="40" xfId="43" applyBorder="1" applyAlignment="1">
      <alignment horizontal="center"/>
    </xf>
    <xf numFmtId="0" fontId="19" fillId="22" borderId="42" xfId="43" applyBorder="1" applyAlignment="1">
      <alignment horizontal="center"/>
    </xf>
    <xf numFmtId="0" fontId="19" fillId="22" borderId="43" xfId="43" applyBorder="1" applyAlignment="1">
      <alignment horizontal="center"/>
    </xf>
    <xf numFmtId="0" fontId="19" fillId="22" borderId="44" xfId="43" applyBorder="1" applyAlignment="1">
      <alignment horizontal="center"/>
    </xf>
  </cellXfs>
  <cellStyles count="4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4" xfId="28"/>
    <cellStyle name="Currency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 2 2" xfId="47"/>
    <cellStyle name="Normal 3" xfId="48"/>
    <cellStyle name="Normal 4" xfId="40"/>
    <cellStyle name="Normal 5" xfId="41"/>
    <cellStyle name="Note 2" xfId="42"/>
    <cellStyle name="Outpu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tabSelected="1" zoomScale="90" zoomScaleNormal="90" workbookViewId="0">
      <pane ySplit="2" topLeftCell="A3" activePane="bottomLeft" state="frozen"/>
      <selection activeCell="R1" sqref="R1"/>
      <selection pane="bottomLeft" activeCell="H162" sqref="H162"/>
    </sheetView>
  </sheetViews>
  <sheetFormatPr defaultRowHeight="15" x14ac:dyDescent="0.25"/>
  <cols>
    <col min="1" max="1" width="62.7109375" style="3" customWidth="1"/>
    <col min="2" max="2" width="20.7109375" style="2" customWidth="1"/>
    <col min="3" max="3" width="20.42578125" style="2" customWidth="1"/>
    <col min="4" max="4" width="22.5703125" style="2" customWidth="1"/>
    <col min="5" max="5" width="17.5703125" style="3" customWidth="1"/>
    <col min="6" max="6" width="17.85546875" style="3" customWidth="1"/>
    <col min="7" max="7" width="19.140625" style="3" customWidth="1"/>
    <col min="8" max="8" width="17.5703125" style="3" customWidth="1"/>
    <col min="9" max="9" width="17.42578125" customWidth="1"/>
    <col min="10" max="10" width="66" style="4" bestFit="1" customWidth="1"/>
    <col min="11" max="11" width="38.42578125" style="5" customWidth="1"/>
    <col min="12" max="12" width="32.42578125" style="4" bestFit="1" customWidth="1"/>
  </cols>
  <sheetData>
    <row r="1" spans="1:12" thickBot="1" x14ac:dyDescent="0.35">
      <c r="A1" s="1" t="s">
        <v>0</v>
      </c>
    </row>
    <row r="2" spans="1:12" ht="28.9" x14ac:dyDescent="0.3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11" t="s">
        <v>11</v>
      </c>
      <c r="L2" s="12" t="s">
        <v>12</v>
      </c>
    </row>
    <row r="3" spans="1:12" ht="14.45" x14ac:dyDescent="0.3">
      <c r="A3" s="13" t="s">
        <v>13</v>
      </c>
      <c r="B3" s="14" t="s">
        <v>14</v>
      </c>
      <c r="C3" s="14" t="s">
        <v>15</v>
      </c>
      <c r="D3" s="14" t="s">
        <v>16</v>
      </c>
      <c r="E3" s="14" t="s">
        <v>17</v>
      </c>
      <c r="F3" s="15">
        <v>36000</v>
      </c>
      <c r="G3" s="16">
        <f>ROUND(F3*0.8,2)</f>
        <v>28800</v>
      </c>
      <c r="H3" s="16">
        <f>(F3-G3)/2</f>
        <v>3600</v>
      </c>
      <c r="I3" s="17">
        <f t="shared" ref="I3:I66" si="0">(F3-G3)/2</f>
        <v>3600</v>
      </c>
      <c r="J3" s="18" t="s">
        <v>18</v>
      </c>
      <c r="K3" s="19" t="s">
        <v>19</v>
      </c>
      <c r="L3" s="18" t="s">
        <v>20</v>
      </c>
    </row>
    <row r="4" spans="1:12" ht="14.45" x14ac:dyDescent="0.3">
      <c r="A4" s="13" t="s">
        <v>13</v>
      </c>
      <c r="B4" s="14" t="s">
        <v>14</v>
      </c>
      <c r="C4" s="14" t="s">
        <v>15</v>
      </c>
      <c r="D4" s="14" t="s">
        <v>16</v>
      </c>
      <c r="E4" s="14" t="s">
        <v>17</v>
      </c>
      <c r="F4" s="15">
        <v>36000</v>
      </c>
      <c r="G4" s="16">
        <f>ROUND(F4*0.8,2)</f>
        <v>28800</v>
      </c>
      <c r="H4" s="16">
        <f>(F4-G4)/2</f>
        <v>3600</v>
      </c>
      <c r="I4" s="17">
        <f t="shared" si="0"/>
        <v>3600</v>
      </c>
      <c r="J4" s="18" t="s">
        <v>18</v>
      </c>
      <c r="K4" s="19" t="s">
        <v>19</v>
      </c>
      <c r="L4" s="18" t="s">
        <v>20</v>
      </c>
    </row>
    <row r="5" spans="1:12" ht="14.45" x14ac:dyDescent="0.3">
      <c r="A5" s="13" t="s">
        <v>21</v>
      </c>
      <c r="B5" s="14" t="s">
        <v>22</v>
      </c>
      <c r="C5" s="14" t="s">
        <v>23</v>
      </c>
      <c r="D5" s="14" t="s">
        <v>16</v>
      </c>
      <c r="E5" s="14" t="s">
        <v>24</v>
      </c>
      <c r="F5" s="15">
        <v>47051</v>
      </c>
      <c r="G5" s="16">
        <f>ROUND(F5*0.8,2)</f>
        <v>37640.800000000003</v>
      </c>
      <c r="H5" s="16">
        <f>(F5-G5)/2</f>
        <v>4705.0999999999985</v>
      </c>
      <c r="I5" s="17">
        <f t="shared" si="0"/>
        <v>4705.0999999999985</v>
      </c>
      <c r="J5" s="18" t="s">
        <v>25</v>
      </c>
      <c r="K5" s="19" t="s">
        <v>26</v>
      </c>
      <c r="L5" s="18" t="s">
        <v>27</v>
      </c>
    </row>
    <row r="6" spans="1:12" ht="14.45" x14ac:dyDescent="0.3">
      <c r="A6" s="20" t="s">
        <v>28</v>
      </c>
      <c r="B6" s="14" t="s">
        <v>22</v>
      </c>
      <c r="C6" s="14" t="s">
        <v>15</v>
      </c>
      <c r="D6" s="14" t="s">
        <v>16</v>
      </c>
      <c r="E6" s="14" t="s">
        <v>24</v>
      </c>
      <c r="F6" s="15">
        <v>47282</v>
      </c>
      <c r="G6" s="16">
        <f>ROUND(F6*0.8,2)</f>
        <v>37825.599999999999</v>
      </c>
      <c r="H6" s="16">
        <f>(F6-G6)/2</f>
        <v>4728.2000000000007</v>
      </c>
      <c r="I6" s="17">
        <f t="shared" si="0"/>
        <v>4728.2000000000007</v>
      </c>
      <c r="J6" s="18" t="s">
        <v>18</v>
      </c>
      <c r="K6" s="19" t="s">
        <v>19</v>
      </c>
      <c r="L6" s="18" t="s">
        <v>20</v>
      </c>
    </row>
    <row r="7" spans="1:12" ht="14.45" x14ac:dyDescent="0.3">
      <c r="A7" s="13" t="s">
        <v>28</v>
      </c>
      <c r="B7" s="14" t="s">
        <v>22</v>
      </c>
      <c r="C7" s="14" t="s">
        <v>15</v>
      </c>
      <c r="D7" s="14" t="s">
        <v>16</v>
      </c>
      <c r="E7" s="21" t="s">
        <v>24</v>
      </c>
      <c r="F7" s="15">
        <v>47282</v>
      </c>
      <c r="G7" s="16">
        <f>ROUND(F7*0.8,2)</f>
        <v>37825.599999999999</v>
      </c>
      <c r="H7" s="16">
        <f>(F7-G7)/2</f>
        <v>4728.2000000000007</v>
      </c>
      <c r="I7" s="17">
        <f t="shared" si="0"/>
        <v>4728.2000000000007</v>
      </c>
      <c r="J7" s="18" t="s">
        <v>18</v>
      </c>
      <c r="K7" s="19" t="s">
        <v>19</v>
      </c>
      <c r="L7" s="18" t="s">
        <v>20</v>
      </c>
    </row>
    <row r="8" spans="1:12" ht="14.45" x14ac:dyDescent="0.3">
      <c r="A8" s="13" t="s">
        <v>29</v>
      </c>
      <c r="B8" s="14" t="s">
        <v>14</v>
      </c>
      <c r="C8" s="14" t="s">
        <v>23</v>
      </c>
      <c r="D8" s="14" t="s">
        <v>16</v>
      </c>
      <c r="E8" s="14" t="s">
        <v>17</v>
      </c>
      <c r="F8" s="22">
        <v>36000</v>
      </c>
      <c r="G8" s="23">
        <f>SUM(F8*0.8)</f>
        <v>28800</v>
      </c>
      <c r="H8" s="23">
        <f>SUM(F8*0.1)</f>
        <v>3600</v>
      </c>
      <c r="I8" s="17">
        <f t="shared" si="0"/>
        <v>3600</v>
      </c>
      <c r="J8" s="18" t="s">
        <v>30</v>
      </c>
      <c r="K8" s="19" t="s">
        <v>31</v>
      </c>
      <c r="L8" s="18" t="s">
        <v>32</v>
      </c>
    </row>
    <row r="9" spans="1:12" ht="14.45" x14ac:dyDescent="0.3">
      <c r="A9" s="13" t="s">
        <v>29</v>
      </c>
      <c r="B9" s="14" t="s">
        <v>14</v>
      </c>
      <c r="C9" s="14" t="s">
        <v>23</v>
      </c>
      <c r="D9" s="14" t="s">
        <v>16</v>
      </c>
      <c r="E9" s="14" t="s">
        <v>17</v>
      </c>
      <c r="F9" s="22">
        <v>36000</v>
      </c>
      <c r="G9" s="23">
        <f t="shared" ref="G9:G10" si="1">SUM(F9*0.8)</f>
        <v>28800</v>
      </c>
      <c r="H9" s="23">
        <f t="shared" ref="H9:H10" si="2">SUM(F9*0.1)</f>
        <v>3600</v>
      </c>
      <c r="I9" s="17">
        <f t="shared" si="0"/>
        <v>3600</v>
      </c>
      <c r="J9" s="18" t="s">
        <v>30</v>
      </c>
      <c r="K9" s="19" t="s">
        <v>31</v>
      </c>
      <c r="L9" s="18" t="s">
        <v>32</v>
      </c>
    </row>
    <row r="10" spans="1:12" ht="14.45" x14ac:dyDescent="0.3">
      <c r="A10" s="13" t="s">
        <v>29</v>
      </c>
      <c r="B10" s="14" t="s">
        <v>14</v>
      </c>
      <c r="C10" s="14" t="s">
        <v>23</v>
      </c>
      <c r="D10" s="14" t="s">
        <v>16</v>
      </c>
      <c r="E10" s="14" t="s">
        <v>17</v>
      </c>
      <c r="F10" s="22">
        <v>36000</v>
      </c>
      <c r="G10" s="23">
        <f t="shared" si="1"/>
        <v>28800</v>
      </c>
      <c r="H10" s="23">
        <f t="shared" si="2"/>
        <v>3600</v>
      </c>
      <c r="I10" s="17">
        <f t="shared" si="0"/>
        <v>3600</v>
      </c>
      <c r="J10" s="18" t="s">
        <v>30</v>
      </c>
      <c r="K10" s="19" t="s">
        <v>31</v>
      </c>
      <c r="L10" s="18" t="s">
        <v>32</v>
      </c>
    </row>
    <row r="11" spans="1:12" ht="14.45" x14ac:dyDescent="0.3">
      <c r="A11" s="13" t="s">
        <v>33</v>
      </c>
      <c r="B11" s="14" t="s">
        <v>22</v>
      </c>
      <c r="C11" s="14" t="s">
        <v>15</v>
      </c>
      <c r="D11" s="14" t="s">
        <v>16</v>
      </c>
      <c r="E11" s="14" t="s">
        <v>17</v>
      </c>
      <c r="F11" s="15">
        <v>43214</v>
      </c>
      <c r="G11" s="16">
        <f t="shared" ref="G11:G74" si="3">ROUND(F11*0.8,2)</f>
        <v>34571.199999999997</v>
      </c>
      <c r="H11" s="16">
        <v>4403.8999999999996</v>
      </c>
      <c r="I11" s="17">
        <v>4238.8999999999996</v>
      </c>
      <c r="J11" s="18" t="s">
        <v>33</v>
      </c>
      <c r="K11" s="19" t="s">
        <v>34</v>
      </c>
      <c r="L11" s="18" t="s">
        <v>35</v>
      </c>
    </row>
    <row r="12" spans="1:12" ht="14.45" x14ac:dyDescent="0.3">
      <c r="A12" s="13" t="s">
        <v>33</v>
      </c>
      <c r="B12" s="14" t="s">
        <v>22</v>
      </c>
      <c r="C12" s="14" t="s">
        <v>15</v>
      </c>
      <c r="D12" s="14" t="s">
        <v>16</v>
      </c>
      <c r="E12" s="14" t="s">
        <v>17</v>
      </c>
      <c r="F12" s="15">
        <v>43214</v>
      </c>
      <c r="G12" s="16">
        <f>ROUND(F12*0.8,2)</f>
        <v>34571.199999999997</v>
      </c>
      <c r="H12" s="16">
        <v>4403.8999999999996</v>
      </c>
      <c r="I12" s="17">
        <v>4238.8999999999996</v>
      </c>
      <c r="J12" s="18" t="s">
        <v>33</v>
      </c>
      <c r="K12" s="19" t="s">
        <v>34</v>
      </c>
      <c r="L12" s="18" t="s">
        <v>35</v>
      </c>
    </row>
    <row r="13" spans="1:12" ht="14.45" x14ac:dyDescent="0.3">
      <c r="A13" s="13" t="s">
        <v>36</v>
      </c>
      <c r="B13" s="14" t="s">
        <v>22</v>
      </c>
      <c r="C13" s="14" t="s">
        <v>15</v>
      </c>
      <c r="D13" s="14" t="s">
        <v>16</v>
      </c>
      <c r="E13" s="14" t="s">
        <v>24</v>
      </c>
      <c r="F13" s="15">
        <v>45830</v>
      </c>
      <c r="G13" s="16">
        <f t="shared" si="3"/>
        <v>36664</v>
      </c>
      <c r="H13" s="16">
        <f t="shared" ref="H13:H68" si="4">(F13-G13)/2</f>
        <v>4583</v>
      </c>
      <c r="I13" s="17">
        <f t="shared" si="0"/>
        <v>4583</v>
      </c>
      <c r="J13" s="18" t="s">
        <v>37</v>
      </c>
      <c r="K13" s="19" t="s">
        <v>38</v>
      </c>
      <c r="L13" s="18">
        <v>6</v>
      </c>
    </row>
    <row r="14" spans="1:12" ht="14.45" x14ac:dyDescent="0.3">
      <c r="A14" s="13" t="s">
        <v>36</v>
      </c>
      <c r="B14" s="14" t="s">
        <v>22</v>
      </c>
      <c r="C14" s="14" t="s">
        <v>15</v>
      </c>
      <c r="D14" s="14" t="s">
        <v>16</v>
      </c>
      <c r="E14" s="14" t="s">
        <v>24</v>
      </c>
      <c r="F14" s="15">
        <v>45830</v>
      </c>
      <c r="G14" s="16">
        <f t="shared" si="3"/>
        <v>36664</v>
      </c>
      <c r="H14" s="16">
        <f t="shared" si="4"/>
        <v>4583</v>
      </c>
      <c r="I14" s="17">
        <f t="shared" si="0"/>
        <v>4583</v>
      </c>
      <c r="J14" s="18" t="s">
        <v>37</v>
      </c>
      <c r="K14" s="19" t="s">
        <v>38</v>
      </c>
      <c r="L14" s="18">
        <v>6</v>
      </c>
    </row>
    <row r="15" spans="1:12" ht="14.45" x14ac:dyDescent="0.3">
      <c r="A15" s="13" t="s">
        <v>36</v>
      </c>
      <c r="B15" s="14" t="s">
        <v>22</v>
      </c>
      <c r="C15" s="14" t="s">
        <v>15</v>
      </c>
      <c r="D15" s="14" t="s">
        <v>16</v>
      </c>
      <c r="E15" s="14" t="s">
        <v>24</v>
      </c>
      <c r="F15" s="15">
        <v>45830</v>
      </c>
      <c r="G15" s="16">
        <f t="shared" si="3"/>
        <v>36664</v>
      </c>
      <c r="H15" s="16">
        <f t="shared" si="4"/>
        <v>4583</v>
      </c>
      <c r="I15" s="17">
        <f t="shared" si="0"/>
        <v>4583</v>
      </c>
      <c r="J15" s="18" t="s">
        <v>37</v>
      </c>
      <c r="K15" s="19" t="s">
        <v>38</v>
      </c>
      <c r="L15" s="18">
        <v>6</v>
      </c>
    </row>
    <row r="16" spans="1:12" ht="14.45" x14ac:dyDescent="0.3">
      <c r="A16" s="13" t="s">
        <v>36</v>
      </c>
      <c r="B16" s="14" t="s">
        <v>22</v>
      </c>
      <c r="C16" s="14" t="s">
        <v>15</v>
      </c>
      <c r="D16" s="14" t="s">
        <v>16</v>
      </c>
      <c r="E16" s="14" t="s">
        <v>24</v>
      </c>
      <c r="F16" s="15">
        <v>45830</v>
      </c>
      <c r="G16" s="16">
        <f t="shared" si="3"/>
        <v>36664</v>
      </c>
      <c r="H16" s="16">
        <f t="shared" si="4"/>
        <v>4583</v>
      </c>
      <c r="I16" s="17">
        <f t="shared" si="0"/>
        <v>4583</v>
      </c>
      <c r="J16" s="18" t="s">
        <v>37</v>
      </c>
      <c r="K16" s="19" t="s">
        <v>38</v>
      </c>
      <c r="L16" s="18">
        <v>6</v>
      </c>
    </row>
    <row r="17" spans="1:12" ht="14.45" x14ac:dyDescent="0.3">
      <c r="A17" s="13" t="s">
        <v>36</v>
      </c>
      <c r="B17" s="14" t="s">
        <v>22</v>
      </c>
      <c r="C17" s="14" t="s">
        <v>15</v>
      </c>
      <c r="D17" s="14" t="s">
        <v>16</v>
      </c>
      <c r="E17" s="14" t="s">
        <v>24</v>
      </c>
      <c r="F17" s="15">
        <v>45830</v>
      </c>
      <c r="G17" s="16">
        <f t="shared" si="3"/>
        <v>36664</v>
      </c>
      <c r="H17" s="16">
        <f t="shared" si="4"/>
        <v>4583</v>
      </c>
      <c r="I17" s="17">
        <f t="shared" si="0"/>
        <v>4583</v>
      </c>
      <c r="J17" s="18" t="s">
        <v>37</v>
      </c>
      <c r="K17" s="19" t="s">
        <v>38</v>
      </c>
      <c r="L17" s="18">
        <v>6</v>
      </c>
    </row>
    <row r="18" spans="1:12" ht="14.45" x14ac:dyDescent="0.3">
      <c r="A18" s="13" t="s">
        <v>36</v>
      </c>
      <c r="B18" s="14" t="s">
        <v>22</v>
      </c>
      <c r="C18" s="14" t="s">
        <v>15</v>
      </c>
      <c r="D18" s="14" t="s">
        <v>16</v>
      </c>
      <c r="E18" s="14" t="s">
        <v>24</v>
      </c>
      <c r="F18" s="15">
        <v>45830</v>
      </c>
      <c r="G18" s="16">
        <f t="shared" si="3"/>
        <v>36664</v>
      </c>
      <c r="H18" s="16">
        <f t="shared" si="4"/>
        <v>4583</v>
      </c>
      <c r="I18" s="17">
        <f t="shared" si="0"/>
        <v>4583</v>
      </c>
      <c r="J18" s="18" t="s">
        <v>37</v>
      </c>
      <c r="K18" s="19" t="s">
        <v>38</v>
      </c>
      <c r="L18" s="18">
        <v>6</v>
      </c>
    </row>
    <row r="19" spans="1:12" ht="14.45" x14ac:dyDescent="0.3">
      <c r="A19" s="13" t="s">
        <v>36</v>
      </c>
      <c r="B19" s="14" t="s">
        <v>22</v>
      </c>
      <c r="C19" s="14" t="s">
        <v>15</v>
      </c>
      <c r="D19" s="14" t="s">
        <v>16</v>
      </c>
      <c r="E19" s="14" t="s">
        <v>24</v>
      </c>
      <c r="F19" s="15">
        <v>45830</v>
      </c>
      <c r="G19" s="16">
        <f t="shared" si="3"/>
        <v>36664</v>
      </c>
      <c r="H19" s="16">
        <f t="shared" si="4"/>
        <v>4583</v>
      </c>
      <c r="I19" s="17">
        <f t="shared" si="0"/>
        <v>4583</v>
      </c>
      <c r="J19" s="18" t="s">
        <v>37</v>
      </c>
      <c r="K19" s="19" t="s">
        <v>38</v>
      </c>
      <c r="L19" s="18">
        <v>6</v>
      </c>
    </row>
    <row r="20" spans="1:12" ht="14.45" x14ac:dyDescent="0.3">
      <c r="A20" s="13" t="s">
        <v>36</v>
      </c>
      <c r="B20" s="14" t="s">
        <v>22</v>
      </c>
      <c r="C20" s="14" t="s">
        <v>15</v>
      </c>
      <c r="D20" s="14" t="s">
        <v>16</v>
      </c>
      <c r="E20" s="14" t="s">
        <v>24</v>
      </c>
      <c r="F20" s="15">
        <v>45830</v>
      </c>
      <c r="G20" s="16">
        <f t="shared" si="3"/>
        <v>36664</v>
      </c>
      <c r="H20" s="16">
        <f t="shared" si="4"/>
        <v>4583</v>
      </c>
      <c r="I20" s="17">
        <f t="shared" si="0"/>
        <v>4583</v>
      </c>
      <c r="J20" s="18" t="s">
        <v>37</v>
      </c>
      <c r="K20" s="19" t="s">
        <v>38</v>
      </c>
      <c r="L20" s="18">
        <v>6</v>
      </c>
    </row>
    <row r="21" spans="1:12" ht="14.45" x14ac:dyDescent="0.3">
      <c r="A21" s="13" t="s">
        <v>36</v>
      </c>
      <c r="B21" s="14" t="s">
        <v>22</v>
      </c>
      <c r="C21" s="14" t="s">
        <v>15</v>
      </c>
      <c r="D21" s="14" t="s">
        <v>16</v>
      </c>
      <c r="E21" s="14" t="s">
        <v>24</v>
      </c>
      <c r="F21" s="15">
        <v>45830</v>
      </c>
      <c r="G21" s="16">
        <f t="shared" si="3"/>
        <v>36664</v>
      </c>
      <c r="H21" s="16">
        <f t="shared" si="4"/>
        <v>4583</v>
      </c>
      <c r="I21" s="17">
        <f t="shared" si="0"/>
        <v>4583</v>
      </c>
      <c r="J21" s="18" t="s">
        <v>37</v>
      </c>
      <c r="K21" s="19" t="s">
        <v>38</v>
      </c>
      <c r="L21" s="18">
        <v>6</v>
      </c>
    </row>
    <row r="22" spans="1:12" ht="14.45" x14ac:dyDescent="0.3">
      <c r="A22" s="13" t="s">
        <v>36</v>
      </c>
      <c r="B22" s="14" t="s">
        <v>22</v>
      </c>
      <c r="C22" s="14" t="s">
        <v>15</v>
      </c>
      <c r="D22" s="14" t="s">
        <v>16</v>
      </c>
      <c r="E22" s="14" t="s">
        <v>24</v>
      </c>
      <c r="F22" s="15">
        <v>45830</v>
      </c>
      <c r="G22" s="16">
        <f t="shared" si="3"/>
        <v>36664</v>
      </c>
      <c r="H22" s="16">
        <f t="shared" si="4"/>
        <v>4583</v>
      </c>
      <c r="I22" s="17">
        <f t="shared" si="0"/>
        <v>4583</v>
      </c>
      <c r="J22" s="18" t="s">
        <v>37</v>
      </c>
      <c r="K22" s="19" t="s">
        <v>38</v>
      </c>
      <c r="L22" s="18">
        <v>6</v>
      </c>
    </row>
    <row r="23" spans="1:12" ht="14.45" x14ac:dyDescent="0.3">
      <c r="A23" s="13" t="s">
        <v>36</v>
      </c>
      <c r="B23" s="14" t="s">
        <v>22</v>
      </c>
      <c r="C23" s="14" t="s">
        <v>15</v>
      </c>
      <c r="D23" s="14" t="s">
        <v>16</v>
      </c>
      <c r="E23" s="14" t="s">
        <v>24</v>
      </c>
      <c r="F23" s="15">
        <v>45830</v>
      </c>
      <c r="G23" s="16">
        <f t="shared" si="3"/>
        <v>36664</v>
      </c>
      <c r="H23" s="16">
        <f t="shared" si="4"/>
        <v>4583</v>
      </c>
      <c r="I23" s="17">
        <f t="shared" si="0"/>
        <v>4583</v>
      </c>
      <c r="J23" s="18" t="s">
        <v>37</v>
      </c>
      <c r="K23" s="19" t="s">
        <v>38</v>
      </c>
      <c r="L23" s="18">
        <v>6</v>
      </c>
    </row>
    <row r="24" spans="1:12" ht="14.45" x14ac:dyDescent="0.3">
      <c r="A24" s="13" t="s">
        <v>36</v>
      </c>
      <c r="B24" s="14" t="s">
        <v>22</v>
      </c>
      <c r="C24" s="14" t="s">
        <v>15</v>
      </c>
      <c r="D24" s="14" t="s">
        <v>16</v>
      </c>
      <c r="E24" s="14" t="s">
        <v>24</v>
      </c>
      <c r="F24" s="15">
        <v>45830</v>
      </c>
      <c r="G24" s="16">
        <f t="shared" si="3"/>
        <v>36664</v>
      </c>
      <c r="H24" s="16">
        <f t="shared" si="4"/>
        <v>4583</v>
      </c>
      <c r="I24" s="17">
        <f t="shared" si="0"/>
        <v>4583</v>
      </c>
      <c r="J24" s="18" t="s">
        <v>37</v>
      </c>
      <c r="K24" s="19" t="s">
        <v>38</v>
      </c>
      <c r="L24" s="18">
        <v>6</v>
      </c>
    </row>
    <row r="25" spans="1:12" ht="14.45" x14ac:dyDescent="0.3">
      <c r="A25" s="13" t="s">
        <v>36</v>
      </c>
      <c r="B25" s="14" t="s">
        <v>22</v>
      </c>
      <c r="C25" s="14" t="s">
        <v>15</v>
      </c>
      <c r="D25" s="14" t="s">
        <v>16</v>
      </c>
      <c r="E25" s="14" t="s">
        <v>24</v>
      </c>
      <c r="F25" s="15">
        <v>47051</v>
      </c>
      <c r="G25" s="16">
        <f t="shared" si="3"/>
        <v>37640.800000000003</v>
      </c>
      <c r="H25" s="16">
        <f t="shared" si="4"/>
        <v>4705.0999999999985</v>
      </c>
      <c r="I25" s="17">
        <f t="shared" si="0"/>
        <v>4705.0999999999985</v>
      </c>
      <c r="J25" s="18" t="s">
        <v>37</v>
      </c>
      <c r="K25" s="19" t="s">
        <v>38</v>
      </c>
      <c r="L25" s="18">
        <v>6</v>
      </c>
    </row>
    <row r="26" spans="1:12" ht="14.45" x14ac:dyDescent="0.3">
      <c r="A26" s="13" t="s">
        <v>36</v>
      </c>
      <c r="B26" s="14" t="s">
        <v>22</v>
      </c>
      <c r="C26" s="14" t="s">
        <v>15</v>
      </c>
      <c r="D26" s="14" t="s">
        <v>16</v>
      </c>
      <c r="E26" s="14" t="s">
        <v>24</v>
      </c>
      <c r="F26" s="15">
        <v>47051</v>
      </c>
      <c r="G26" s="16">
        <f t="shared" si="3"/>
        <v>37640.800000000003</v>
      </c>
      <c r="H26" s="16">
        <f t="shared" si="4"/>
        <v>4705.0999999999985</v>
      </c>
      <c r="I26" s="17">
        <f t="shared" si="0"/>
        <v>4705.0999999999985</v>
      </c>
      <c r="J26" s="18" t="s">
        <v>37</v>
      </c>
      <c r="K26" s="19" t="s">
        <v>38</v>
      </c>
      <c r="L26" s="18">
        <v>6</v>
      </c>
    </row>
    <row r="27" spans="1:12" ht="14.45" x14ac:dyDescent="0.3">
      <c r="A27" s="13" t="s">
        <v>36</v>
      </c>
      <c r="B27" s="14" t="s">
        <v>22</v>
      </c>
      <c r="C27" s="14" t="s">
        <v>15</v>
      </c>
      <c r="D27" s="14" t="s">
        <v>16</v>
      </c>
      <c r="E27" s="14" t="s">
        <v>24</v>
      </c>
      <c r="F27" s="15">
        <v>47051</v>
      </c>
      <c r="G27" s="16">
        <f t="shared" si="3"/>
        <v>37640.800000000003</v>
      </c>
      <c r="H27" s="16">
        <f t="shared" si="4"/>
        <v>4705.0999999999985</v>
      </c>
      <c r="I27" s="17">
        <f t="shared" si="0"/>
        <v>4705.0999999999985</v>
      </c>
      <c r="J27" s="18" t="s">
        <v>37</v>
      </c>
      <c r="K27" s="19" t="s">
        <v>38</v>
      </c>
      <c r="L27" s="18">
        <v>6</v>
      </c>
    </row>
    <row r="28" spans="1:12" ht="14.45" x14ac:dyDescent="0.3">
      <c r="A28" s="13" t="s">
        <v>36</v>
      </c>
      <c r="B28" s="14" t="s">
        <v>22</v>
      </c>
      <c r="C28" s="14" t="s">
        <v>15</v>
      </c>
      <c r="D28" s="14" t="s">
        <v>16</v>
      </c>
      <c r="E28" s="14" t="s">
        <v>24</v>
      </c>
      <c r="F28" s="15">
        <v>47051</v>
      </c>
      <c r="G28" s="16">
        <f t="shared" si="3"/>
        <v>37640.800000000003</v>
      </c>
      <c r="H28" s="16">
        <f t="shared" si="4"/>
        <v>4705.0999999999985</v>
      </c>
      <c r="I28" s="17">
        <f t="shared" si="0"/>
        <v>4705.0999999999985</v>
      </c>
      <c r="J28" s="18" t="s">
        <v>37</v>
      </c>
      <c r="K28" s="19" t="s">
        <v>38</v>
      </c>
      <c r="L28" s="18">
        <v>6</v>
      </c>
    </row>
    <row r="29" spans="1:12" ht="14.45" x14ac:dyDescent="0.3">
      <c r="A29" s="13" t="s">
        <v>36</v>
      </c>
      <c r="B29" s="14" t="s">
        <v>22</v>
      </c>
      <c r="C29" s="14" t="s">
        <v>15</v>
      </c>
      <c r="D29" s="14" t="s">
        <v>16</v>
      </c>
      <c r="E29" s="14" t="s">
        <v>24</v>
      </c>
      <c r="F29" s="15">
        <v>47051</v>
      </c>
      <c r="G29" s="16">
        <f t="shared" si="3"/>
        <v>37640.800000000003</v>
      </c>
      <c r="H29" s="16">
        <f t="shared" si="4"/>
        <v>4705.0999999999985</v>
      </c>
      <c r="I29" s="17">
        <f t="shared" si="0"/>
        <v>4705.0999999999985</v>
      </c>
      <c r="J29" s="18" t="s">
        <v>37</v>
      </c>
      <c r="K29" s="19" t="s">
        <v>38</v>
      </c>
      <c r="L29" s="18">
        <v>6</v>
      </c>
    </row>
    <row r="30" spans="1:12" ht="14.45" x14ac:dyDescent="0.3">
      <c r="A30" s="13" t="s">
        <v>36</v>
      </c>
      <c r="B30" s="14" t="s">
        <v>22</v>
      </c>
      <c r="C30" s="14" t="s">
        <v>15</v>
      </c>
      <c r="D30" s="14" t="s">
        <v>16</v>
      </c>
      <c r="E30" s="14" t="s">
        <v>24</v>
      </c>
      <c r="F30" s="15">
        <v>47051</v>
      </c>
      <c r="G30" s="16">
        <f t="shared" si="3"/>
        <v>37640.800000000003</v>
      </c>
      <c r="H30" s="16">
        <f t="shared" si="4"/>
        <v>4705.0999999999985</v>
      </c>
      <c r="I30" s="17">
        <f t="shared" si="0"/>
        <v>4705.0999999999985</v>
      </c>
      <c r="J30" s="18" t="s">
        <v>37</v>
      </c>
      <c r="K30" s="19" t="s">
        <v>38</v>
      </c>
      <c r="L30" s="18">
        <v>6</v>
      </c>
    </row>
    <row r="31" spans="1:12" ht="14.45" x14ac:dyDescent="0.3">
      <c r="A31" s="13" t="s">
        <v>36</v>
      </c>
      <c r="B31" s="14" t="s">
        <v>22</v>
      </c>
      <c r="C31" s="14" t="s">
        <v>15</v>
      </c>
      <c r="D31" s="14" t="s">
        <v>16</v>
      </c>
      <c r="E31" s="14" t="s">
        <v>24</v>
      </c>
      <c r="F31" s="15">
        <v>47051</v>
      </c>
      <c r="G31" s="16">
        <f t="shared" si="3"/>
        <v>37640.800000000003</v>
      </c>
      <c r="H31" s="16">
        <f t="shared" si="4"/>
        <v>4705.0999999999985</v>
      </c>
      <c r="I31" s="17">
        <f t="shared" si="0"/>
        <v>4705.0999999999985</v>
      </c>
      <c r="J31" s="18" t="s">
        <v>37</v>
      </c>
      <c r="K31" s="19" t="s">
        <v>38</v>
      </c>
      <c r="L31" s="18">
        <v>6</v>
      </c>
    </row>
    <row r="32" spans="1:12" ht="14.45" x14ac:dyDescent="0.3">
      <c r="A32" s="13" t="s">
        <v>36</v>
      </c>
      <c r="B32" s="14" t="s">
        <v>22</v>
      </c>
      <c r="C32" s="14" t="s">
        <v>15</v>
      </c>
      <c r="D32" s="14" t="s">
        <v>16</v>
      </c>
      <c r="E32" s="14" t="s">
        <v>24</v>
      </c>
      <c r="F32" s="15">
        <v>47051</v>
      </c>
      <c r="G32" s="16">
        <f t="shared" si="3"/>
        <v>37640.800000000003</v>
      </c>
      <c r="H32" s="16">
        <f t="shared" si="4"/>
        <v>4705.0999999999985</v>
      </c>
      <c r="I32" s="17">
        <f t="shared" si="0"/>
        <v>4705.0999999999985</v>
      </c>
      <c r="J32" s="18" t="s">
        <v>37</v>
      </c>
      <c r="K32" s="19" t="s">
        <v>38</v>
      </c>
      <c r="L32" s="18">
        <v>6</v>
      </c>
    </row>
    <row r="33" spans="1:12" ht="14.45" x14ac:dyDescent="0.3">
      <c r="A33" s="13" t="s">
        <v>36</v>
      </c>
      <c r="B33" s="14" t="s">
        <v>22</v>
      </c>
      <c r="C33" s="14" t="s">
        <v>15</v>
      </c>
      <c r="D33" s="14" t="s">
        <v>16</v>
      </c>
      <c r="E33" s="14" t="s">
        <v>17</v>
      </c>
      <c r="F33" s="15">
        <v>36000</v>
      </c>
      <c r="G33" s="16">
        <f t="shared" si="3"/>
        <v>28800</v>
      </c>
      <c r="H33" s="16">
        <f t="shared" si="4"/>
        <v>3600</v>
      </c>
      <c r="I33" s="17">
        <f t="shared" si="0"/>
        <v>3600</v>
      </c>
      <c r="J33" s="18" t="s">
        <v>37</v>
      </c>
      <c r="K33" s="19" t="s">
        <v>38</v>
      </c>
      <c r="L33" s="18">
        <v>6</v>
      </c>
    </row>
    <row r="34" spans="1:12" ht="14.45" x14ac:dyDescent="0.3">
      <c r="A34" s="13" t="s">
        <v>36</v>
      </c>
      <c r="B34" s="14" t="s">
        <v>22</v>
      </c>
      <c r="C34" s="14" t="s">
        <v>15</v>
      </c>
      <c r="D34" s="14" t="s">
        <v>16</v>
      </c>
      <c r="E34" s="14" t="s">
        <v>17</v>
      </c>
      <c r="F34" s="15">
        <v>36000</v>
      </c>
      <c r="G34" s="16">
        <f t="shared" si="3"/>
        <v>28800</v>
      </c>
      <c r="H34" s="16">
        <f t="shared" si="4"/>
        <v>3600</v>
      </c>
      <c r="I34" s="17">
        <f t="shared" si="0"/>
        <v>3600</v>
      </c>
      <c r="J34" s="18" t="s">
        <v>37</v>
      </c>
      <c r="K34" s="19" t="s">
        <v>38</v>
      </c>
      <c r="L34" s="18">
        <v>6</v>
      </c>
    </row>
    <row r="35" spans="1:12" ht="14.45" x14ac:dyDescent="0.3">
      <c r="A35" s="13" t="s">
        <v>36</v>
      </c>
      <c r="B35" s="14" t="s">
        <v>22</v>
      </c>
      <c r="C35" s="14" t="s">
        <v>15</v>
      </c>
      <c r="D35" s="14" t="s">
        <v>16</v>
      </c>
      <c r="E35" s="14" t="s">
        <v>17</v>
      </c>
      <c r="F35" s="15">
        <v>36000</v>
      </c>
      <c r="G35" s="16">
        <f t="shared" si="3"/>
        <v>28800</v>
      </c>
      <c r="H35" s="16">
        <f t="shared" si="4"/>
        <v>3600</v>
      </c>
      <c r="I35" s="17">
        <f t="shared" si="0"/>
        <v>3600</v>
      </c>
      <c r="J35" s="18" t="s">
        <v>37</v>
      </c>
      <c r="K35" s="19" t="s">
        <v>38</v>
      </c>
      <c r="L35" s="18">
        <v>6</v>
      </c>
    </row>
    <row r="36" spans="1:12" ht="14.45" x14ac:dyDescent="0.3">
      <c r="A36" s="13" t="s">
        <v>36</v>
      </c>
      <c r="B36" s="14" t="s">
        <v>22</v>
      </c>
      <c r="C36" s="14" t="s">
        <v>15</v>
      </c>
      <c r="D36" s="14" t="s">
        <v>16</v>
      </c>
      <c r="E36" s="14" t="s">
        <v>17</v>
      </c>
      <c r="F36" s="15">
        <v>36000</v>
      </c>
      <c r="G36" s="16">
        <f t="shared" si="3"/>
        <v>28800</v>
      </c>
      <c r="H36" s="16">
        <f t="shared" si="4"/>
        <v>3600</v>
      </c>
      <c r="I36" s="17">
        <f t="shared" si="0"/>
        <v>3600</v>
      </c>
      <c r="J36" s="18" t="s">
        <v>37</v>
      </c>
      <c r="K36" s="19" t="s">
        <v>38</v>
      </c>
      <c r="L36" s="18">
        <v>6</v>
      </c>
    </row>
    <row r="37" spans="1:12" x14ac:dyDescent="0.25">
      <c r="A37" s="13" t="s">
        <v>36</v>
      </c>
      <c r="B37" s="14" t="s">
        <v>22</v>
      </c>
      <c r="C37" s="14" t="s">
        <v>15</v>
      </c>
      <c r="D37" s="14" t="s">
        <v>16</v>
      </c>
      <c r="E37" s="14" t="s">
        <v>17</v>
      </c>
      <c r="F37" s="15">
        <v>36000</v>
      </c>
      <c r="G37" s="16">
        <f t="shared" si="3"/>
        <v>28800</v>
      </c>
      <c r="H37" s="16">
        <f t="shared" si="4"/>
        <v>3600</v>
      </c>
      <c r="I37" s="17">
        <f t="shared" si="0"/>
        <v>3600</v>
      </c>
      <c r="J37" s="18" t="s">
        <v>37</v>
      </c>
      <c r="K37" s="19" t="s">
        <v>38</v>
      </c>
      <c r="L37" s="18">
        <v>6</v>
      </c>
    </row>
    <row r="38" spans="1:12" x14ac:dyDescent="0.25">
      <c r="A38" s="13" t="s">
        <v>36</v>
      </c>
      <c r="B38" s="14" t="s">
        <v>22</v>
      </c>
      <c r="C38" s="14" t="s">
        <v>15</v>
      </c>
      <c r="D38" s="14" t="s">
        <v>16</v>
      </c>
      <c r="E38" s="14" t="s">
        <v>17</v>
      </c>
      <c r="F38" s="15">
        <v>36000</v>
      </c>
      <c r="G38" s="16">
        <f t="shared" si="3"/>
        <v>28800</v>
      </c>
      <c r="H38" s="16">
        <f t="shared" si="4"/>
        <v>3600</v>
      </c>
      <c r="I38" s="17">
        <f t="shared" si="0"/>
        <v>3600</v>
      </c>
      <c r="J38" s="18" t="s">
        <v>37</v>
      </c>
      <c r="K38" s="19" t="s">
        <v>38</v>
      </c>
      <c r="L38" s="18">
        <v>6</v>
      </c>
    </row>
    <row r="39" spans="1:12" x14ac:dyDescent="0.25">
      <c r="A39" s="13" t="s">
        <v>36</v>
      </c>
      <c r="B39" s="14" t="s">
        <v>22</v>
      </c>
      <c r="C39" s="14" t="s">
        <v>15</v>
      </c>
      <c r="D39" s="14" t="s">
        <v>16</v>
      </c>
      <c r="E39" s="14" t="s">
        <v>17</v>
      </c>
      <c r="F39" s="15">
        <v>36000</v>
      </c>
      <c r="G39" s="16">
        <f t="shared" si="3"/>
        <v>28800</v>
      </c>
      <c r="H39" s="16">
        <f t="shared" si="4"/>
        <v>3600</v>
      </c>
      <c r="I39" s="17">
        <f t="shared" si="0"/>
        <v>3600</v>
      </c>
      <c r="J39" s="18" t="s">
        <v>37</v>
      </c>
      <c r="K39" s="19" t="s">
        <v>38</v>
      </c>
      <c r="L39" s="18">
        <v>6</v>
      </c>
    </row>
    <row r="40" spans="1:12" x14ac:dyDescent="0.25">
      <c r="A40" s="13" t="s">
        <v>36</v>
      </c>
      <c r="B40" s="14" t="s">
        <v>22</v>
      </c>
      <c r="C40" s="14" t="s">
        <v>15</v>
      </c>
      <c r="D40" s="14" t="s">
        <v>16</v>
      </c>
      <c r="E40" s="14" t="s">
        <v>17</v>
      </c>
      <c r="F40" s="15">
        <v>43214</v>
      </c>
      <c r="G40" s="16">
        <f t="shared" si="3"/>
        <v>34571.199999999997</v>
      </c>
      <c r="H40" s="16">
        <v>4403.8999999999996</v>
      </c>
      <c r="I40" s="17">
        <v>4238.8999999999996</v>
      </c>
      <c r="J40" s="18" t="s">
        <v>37</v>
      </c>
      <c r="K40" s="19" t="s">
        <v>38</v>
      </c>
      <c r="L40" s="18">
        <v>6</v>
      </c>
    </row>
    <row r="41" spans="1:12" x14ac:dyDescent="0.25">
      <c r="A41" s="13" t="s">
        <v>36</v>
      </c>
      <c r="B41" s="14" t="s">
        <v>22</v>
      </c>
      <c r="C41" s="14" t="s">
        <v>15</v>
      </c>
      <c r="D41" s="14" t="s">
        <v>16</v>
      </c>
      <c r="E41" s="14" t="s">
        <v>17</v>
      </c>
      <c r="F41" s="15">
        <v>43214</v>
      </c>
      <c r="G41" s="16">
        <f t="shared" si="3"/>
        <v>34571.199999999997</v>
      </c>
      <c r="H41" s="16">
        <v>4403.8999999999996</v>
      </c>
      <c r="I41" s="17">
        <v>4238.8999999999996</v>
      </c>
      <c r="J41" s="18" t="s">
        <v>37</v>
      </c>
      <c r="K41" s="19" t="s">
        <v>38</v>
      </c>
      <c r="L41" s="18">
        <v>6</v>
      </c>
    </row>
    <row r="42" spans="1:12" x14ac:dyDescent="0.25">
      <c r="A42" s="13" t="s">
        <v>36</v>
      </c>
      <c r="B42" s="14" t="s">
        <v>22</v>
      </c>
      <c r="C42" s="14" t="s">
        <v>15</v>
      </c>
      <c r="D42" s="14" t="s">
        <v>16</v>
      </c>
      <c r="E42" s="14" t="s">
        <v>17</v>
      </c>
      <c r="F42" s="15">
        <v>43214</v>
      </c>
      <c r="G42" s="16">
        <f t="shared" si="3"/>
        <v>34571.199999999997</v>
      </c>
      <c r="H42" s="16">
        <v>4403.8999999999996</v>
      </c>
      <c r="I42" s="17">
        <v>4238.8999999999996</v>
      </c>
      <c r="J42" s="18" t="s">
        <v>37</v>
      </c>
      <c r="K42" s="19" t="s">
        <v>38</v>
      </c>
      <c r="L42" s="18">
        <v>6</v>
      </c>
    </row>
    <row r="43" spans="1:12" x14ac:dyDescent="0.25">
      <c r="A43" s="13" t="s">
        <v>36</v>
      </c>
      <c r="B43" s="14" t="s">
        <v>22</v>
      </c>
      <c r="C43" s="14" t="s">
        <v>15</v>
      </c>
      <c r="D43" s="14" t="s">
        <v>16</v>
      </c>
      <c r="E43" s="14" t="s">
        <v>17</v>
      </c>
      <c r="F43" s="15">
        <v>43214</v>
      </c>
      <c r="G43" s="16">
        <f t="shared" si="3"/>
        <v>34571.199999999997</v>
      </c>
      <c r="H43" s="16">
        <v>4403.8999999999996</v>
      </c>
      <c r="I43" s="17">
        <v>4238.8999999999996</v>
      </c>
      <c r="J43" s="18" t="s">
        <v>37</v>
      </c>
      <c r="K43" s="19" t="s">
        <v>38</v>
      </c>
      <c r="L43" s="18">
        <v>6</v>
      </c>
    </row>
    <row r="44" spans="1:12" x14ac:dyDescent="0.25">
      <c r="A44" s="13" t="s">
        <v>36</v>
      </c>
      <c r="B44" s="14" t="s">
        <v>22</v>
      </c>
      <c r="C44" s="14" t="s">
        <v>15</v>
      </c>
      <c r="D44" s="14" t="s">
        <v>16</v>
      </c>
      <c r="E44" s="14" t="s">
        <v>17</v>
      </c>
      <c r="F44" s="15">
        <v>43214</v>
      </c>
      <c r="G44" s="16">
        <f t="shared" si="3"/>
        <v>34571.199999999997</v>
      </c>
      <c r="H44" s="16">
        <v>4403.8999999999996</v>
      </c>
      <c r="I44" s="17">
        <v>4238.8999999999996</v>
      </c>
      <c r="J44" s="18" t="s">
        <v>37</v>
      </c>
      <c r="K44" s="19" t="s">
        <v>38</v>
      </c>
      <c r="L44" s="18">
        <v>6</v>
      </c>
    </row>
    <row r="45" spans="1:12" x14ac:dyDescent="0.25">
      <c r="A45" s="13" t="s">
        <v>36</v>
      </c>
      <c r="B45" s="14" t="s">
        <v>22</v>
      </c>
      <c r="C45" s="14" t="s">
        <v>15</v>
      </c>
      <c r="D45" s="14" t="s">
        <v>16</v>
      </c>
      <c r="E45" s="14" t="s">
        <v>17</v>
      </c>
      <c r="F45" s="15">
        <v>43214</v>
      </c>
      <c r="G45" s="16">
        <f t="shared" si="3"/>
        <v>34571.199999999997</v>
      </c>
      <c r="H45" s="16">
        <v>4403.8999999999996</v>
      </c>
      <c r="I45" s="17">
        <v>4238.8999999999996</v>
      </c>
      <c r="J45" s="18" t="s">
        <v>37</v>
      </c>
      <c r="K45" s="19" t="s">
        <v>38</v>
      </c>
      <c r="L45" s="18">
        <v>6</v>
      </c>
    </row>
    <row r="46" spans="1:12" x14ac:dyDescent="0.25">
      <c r="A46" s="13" t="s">
        <v>36</v>
      </c>
      <c r="B46" s="14" t="s">
        <v>22</v>
      </c>
      <c r="C46" s="14" t="s">
        <v>15</v>
      </c>
      <c r="D46" s="14" t="s">
        <v>16</v>
      </c>
      <c r="E46" s="14" t="s">
        <v>17</v>
      </c>
      <c r="F46" s="15">
        <v>43214</v>
      </c>
      <c r="G46" s="16">
        <f t="shared" si="3"/>
        <v>34571.199999999997</v>
      </c>
      <c r="H46" s="16">
        <v>4403.8999999999996</v>
      </c>
      <c r="I46" s="17">
        <v>4238.8999999999996</v>
      </c>
      <c r="J46" s="18" t="s">
        <v>37</v>
      </c>
      <c r="K46" s="19" t="s">
        <v>38</v>
      </c>
      <c r="L46" s="18">
        <v>6</v>
      </c>
    </row>
    <row r="47" spans="1:12" x14ac:dyDescent="0.25">
      <c r="A47" s="13" t="s">
        <v>36</v>
      </c>
      <c r="B47" s="14" t="s">
        <v>22</v>
      </c>
      <c r="C47" s="14" t="s">
        <v>15</v>
      </c>
      <c r="D47" s="14" t="s">
        <v>16</v>
      </c>
      <c r="E47" s="14" t="s">
        <v>17</v>
      </c>
      <c r="F47" s="15">
        <v>43214</v>
      </c>
      <c r="G47" s="16">
        <f t="shared" si="3"/>
        <v>34571.199999999997</v>
      </c>
      <c r="H47" s="16">
        <v>4403.8999999999996</v>
      </c>
      <c r="I47" s="17">
        <v>4238.8999999999996</v>
      </c>
      <c r="J47" s="18" t="s">
        <v>37</v>
      </c>
      <c r="K47" s="19" t="s">
        <v>38</v>
      </c>
      <c r="L47" s="18">
        <v>6</v>
      </c>
    </row>
    <row r="48" spans="1:12" x14ac:dyDescent="0.25">
      <c r="A48" s="13" t="s">
        <v>36</v>
      </c>
      <c r="B48" s="14" t="s">
        <v>22</v>
      </c>
      <c r="C48" s="14" t="s">
        <v>15</v>
      </c>
      <c r="D48" s="14" t="s">
        <v>16</v>
      </c>
      <c r="E48" s="14" t="s">
        <v>17</v>
      </c>
      <c r="F48" s="15">
        <v>43214</v>
      </c>
      <c r="G48" s="16">
        <f t="shared" si="3"/>
        <v>34571.199999999997</v>
      </c>
      <c r="H48" s="16">
        <v>4403.8999999999996</v>
      </c>
      <c r="I48" s="17">
        <v>4238.8999999999996</v>
      </c>
      <c r="J48" s="18" t="s">
        <v>37</v>
      </c>
      <c r="K48" s="19" t="s">
        <v>38</v>
      </c>
      <c r="L48" s="18">
        <v>6</v>
      </c>
    </row>
    <row r="49" spans="1:12" x14ac:dyDescent="0.25">
      <c r="A49" s="13" t="s">
        <v>36</v>
      </c>
      <c r="B49" s="14" t="s">
        <v>22</v>
      </c>
      <c r="C49" s="14" t="s">
        <v>15</v>
      </c>
      <c r="D49" s="14" t="s">
        <v>16</v>
      </c>
      <c r="E49" s="14" t="s">
        <v>17</v>
      </c>
      <c r="F49" s="15">
        <v>43214</v>
      </c>
      <c r="G49" s="16">
        <f t="shared" si="3"/>
        <v>34571.199999999997</v>
      </c>
      <c r="H49" s="16">
        <v>4403.8999999999996</v>
      </c>
      <c r="I49" s="17">
        <v>4238.8999999999996</v>
      </c>
      <c r="J49" s="18" t="s">
        <v>37</v>
      </c>
      <c r="K49" s="19" t="s">
        <v>38</v>
      </c>
      <c r="L49" s="18">
        <v>6</v>
      </c>
    </row>
    <row r="50" spans="1:12" x14ac:dyDescent="0.25">
      <c r="A50" s="13" t="s">
        <v>39</v>
      </c>
      <c r="B50" s="14" t="s">
        <v>14</v>
      </c>
      <c r="C50" s="14" t="s">
        <v>15</v>
      </c>
      <c r="D50" s="14" t="s">
        <v>16</v>
      </c>
      <c r="E50" s="14" t="s">
        <v>17</v>
      </c>
      <c r="F50" s="15">
        <v>36000</v>
      </c>
      <c r="G50" s="16">
        <f t="shared" si="3"/>
        <v>28800</v>
      </c>
      <c r="H50" s="16">
        <f t="shared" si="4"/>
        <v>3600</v>
      </c>
      <c r="I50" s="17">
        <f t="shared" si="0"/>
        <v>3600</v>
      </c>
      <c r="J50" s="18" t="s">
        <v>40</v>
      </c>
      <c r="K50" s="19" t="s">
        <v>41</v>
      </c>
      <c r="L50" s="18" t="s">
        <v>42</v>
      </c>
    </row>
    <row r="51" spans="1:12" x14ac:dyDescent="0.25">
      <c r="A51" s="13" t="s">
        <v>39</v>
      </c>
      <c r="B51" s="14" t="s">
        <v>14</v>
      </c>
      <c r="C51" s="14" t="s">
        <v>15</v>
      </c>
      <c r="D51" s="14" t="s">
        <v>16</v>
      </c>
      <c r="E51" s="14" t="s">
        <v>17</v>
      </c>
      <c r="F51" s="15">
        <v>36000</v>
      </c>
      <c r="G51" s="16">
        <f t="shared" si="3"/>
        <v>28800</v>
      </c>
      <c r="H51" s="16">
        <f t="shared" si="4"/>
        <v>3600</v>
      </c>
      <c r="I51" s="17">
        <f t="shared" si="0"/>
        <v>3600</v>
      </c>
      <c r="J51" s="18" t="s">
        <v>40</v>
      </c>
      <c r="K51" s="19" t="s">
        <v>41</v>
      </c>
      <c r="L51" s="18" t="s">
        <v>42</v>
      </c>
    </row>
    <row r="52" spans="1:12" x14ac:dyDescent="0.25">
      <c r="A52" s="13" t="s">
        <v>39</v>
      </c>
      <c r="B52" s="14" t="s">
        <v>14</v>
      </c>
      <c r="C52" s="14" t="s">
        <v>15</v>
      </c>
      <c r="D52" s="14" t="s">
        <v>16</v>
      </c>
      <c r="E52" s="14" t="s">
        <v>17</v>
      </c>
      <c r="F52" s="15">
        <v>36000</v>
      </c>
      <c r="G52" s="16">
        <f t="shared" si="3"/>
        <v>28800</v>
      </c>
      <c r="H52" s="16">
        <f t="shared" si="4"/>
        <v>3600</v>
      </c>
      <c r="I52" s="17">
        <f t="shared" si="0"/>
        <v>3600</v>
      </c>
      <c r="J52" s="18" t="s">
        <v>40</v>
      </c>
      <c r="K52" s="19" t="s">
        <v>41</v>
      </c>
      <c r="L52" s="18" t="s">
        <v>42</v>
      </c>
    </row>
    <row r="53" spans="1:12" x14ac:dyDescent="0.25">
      <c r="A53" s="13" t="s">
        <v>39</v>
      </c>
      <c r="B53" s="14" t="s">
        <v>14</v>
      </c>
      <c r="C53" s="14" t="s">
        <v>15</v>
      </c>
      <c r="D53" s="14" t="s">
        <v>16</v>
      </c>
      <c r="E53" s="14" t="s">
        <v>17</v>
      </c>
      <c r="F53" s="15">
        <v>36000</v>
      </c>
      <c r="G53" s="16">
        <f t="shared" si="3"/>
        <v>28800</v>
      </c>
      <c r="H53" s="16">
        <f t="shared" si="4"/>
        <v>3600</v>
      </c>
      <c r="I53" s="17">
        <f t="shared" si="0"/>
        <v>3600</v>
      </c>
      <c r="J53" s="18" t="s">
        <v>40</v>
      </c>
      <c r="K53" s="19" t="s">
        <v>41</v>
      </c>
      <c r="L53" s="18" t="s">
        <v>42</v>
      </c>
    </row>
    <row r="54" spans="1:12" x14ac:dyDescent="0.25">
      <c r="A54" s="13" t="s">
        <v>39</v>
      </c>
      <c r="B54" s="14" t="s">
        <v>14</v>
      </c>
      <c r="C54" s="14" t="s">
        <v>15</v>
      </c>
      <c r="D54" s="14" t="s">
        <v>16</v>
      </c>
      <c r="E54" s="21" t="s">
        <v>17</v>
      </c>
      <c r="F54" s="15">
        <v>36000</v>
      </c>
      <c r="G54" s="16">
        <f t="shared" si="3"/>
        <v>28800</v>
      </c>
      <c r="H54" s="16">
        <f t="shared" si="4"/>
        <v>3600</v>
      </c>
      <c r="I54" s="17">
        <f t="shared" si="0"/>
        <v>3600</v>
      </c>
      <c r="J54" s="18" t="s">
        <v>40</v>
      </c>
      <c r="K54" s="19" t="s">
        <v>41</v>
      </c>
      <c r="L54" s="18" t="s">
        <v>42</v>
      </c>
    </row>
    <row r="55" spans="1:12" x14ac:dyDescent="0.25">
      <c r="A55" s="13" t="s">
        <v>39</v>
      </c>
      <c r="B55" s="14" t="s">
        <v>14</v>
      </c>
      <c r="C55" s="14" t="s">
        <v>15</v>
      </c>
      <c r="D55" s="14" t="s">
        <v>16</v>
      </c>
      <c r="E55" s="21" t="s">
        <v>17</v>
      </c>
      <c r="F55" s="15">
        <v>36000</v>
      </c>
      <c r="G55" s="16">
        <f t="shared" si="3"/>
        <v>28800</v>
      </c>
      <c r="H55" s="16">
        <f t="shared" si="4"/>
        <v>3600</v>
      </c>
      <c r="I55" s="17">
        <f t="shared" si="0"/>
        <v>3600</v>
      </c>
      <c r="J55" s="18" t="s">
        <v>40</v>
      </c>
      <c r="K55" s="19" t="s">
        <v>41</v>
      </c>
      <c r="L55" s="18" t="s">
        <v>42</v>
      </c>
    </row>
    <row r="56" spans="1:12" x14ac:dyDescent="0.25">
      <c r="A56" s="13" t="s">
        <v>39</v>
      </c>
      <c r="B56" s="14" t="s">
        <v>14</v>
      </c>
      <c r="C56" s="14" t="s">
        <v>15</v>
      </c>
      <c r="D56" s="14" t="s">
        <v>16</v>
      </c>
      <c r="E56" s="21" t="s">
        <v>17</v>
      </c>
      <c r="F56" s="15">
        <v>36000</v>
      </c>
      <c r="G56" s="16">
        <f t="shared" si="3"/>
        <v>28800</v>
      </c>
      <c r="H56" s="16">
        <f t="shared" si="4"/>
        <v>3600</v>
      </c>
      <c r="I56" s="17">
        <f t="shared" si="0"/>
        <v>3600</v>
      </c>
      <c r="J56" s="18" t="s">
        <v>40</v>
      </c>
      <c r="K56" s="19" t="s">
        <v>41</v>
      </c>
      <c r="L56" s="18" t="s">
        <v>42</v>
      </c>
    </row>
    <row r="57" spans="1:12" x14ac:dyDescent="0.25">
      <c r="A57" s="13" t="s">
        <v>39</v>
      </c>
      <c r="B57" s="14" t="s">
        <v>14</v>
      </c>
      <c r="C57" s="14" t="s">
        <v>15</v>
      </c>
      <c r="D57" s="14" t="s">
        <v>16</v>
      </c>
      <c r="E57" s="21" t="s">
        <v>17</v>
      </c>
      <c r="F57" s="15">
        <v>36000</v>
      </c>
      <c r="G57" s="16">
        <f t="shared" si="3"/>
        <v>28800</v>
      </c>
      <c r="H57" s="16">
        <f t="shared" si="4"/>
        <v>3600</v>
      </c>
      <c r="I57" s="17">
        <f t="shared" si="0"/>
        <v>3600</v>
      </c>
      <c r="J57" s="18" t="s">
        <v>40</v>
      </c>
      <c r="K57" s="19" t="s">
        <v>41</v>
      </c>
      <c r="L57" s="18" t="s">
        <v>42</v>
      </c>
    </row>
    <row r="58" spans="1:12" x14ac:dyDescent="0.25">
      <c r="A58" s="13" t="s">
        <v>39</v>
      </c>
      <c r="B58" s="14" t="s">
        <v>14</v>
      </c>
      <c r="C58" s="14" t="s">
        <v>15</v>
      </c>
      <c r="D58" s="14" t="s">
        <v>16</v>
      </c>
      <c r="E58" s="21" t="s">
        <v>17</v>
      </c>
      <c r="F58" s="15">
        <v>36000</v>
      </c>
      <c r="G58" s="16">
        <f t="shared" si="3"/>
        <v>28800</v>
      </c>
      <c r="H58" s="16">
        <f t="shared" si="4"/>
        <v>3600</v>
      </c>
      <c r="I58" s="17">
        <f t="shared" si="0"/>
        <v>3600</v>
      </c>
      <c r="J58" s="18" t="s">
        <v>40</v>
      </c>
      <c r="K58" s="19" t="s">
        <v>41</v>
      </c>
      <c r="L58" s="18" t="s">
        <v>42</v>
      </c>
    </row>
    <row r="59" spans="1:12" x14ac:dyDescent="0.25">
      <c r="A59" s="13" t="s">
        <v>43</v>
      </c>
      <c r="B59" s="14" t="s">
        <v>14</v>
      </c>
      <c r="C59" s="14" t="s">
        <v>15</v>
      </c>
      <c r="D59" s="14" t="s">
        <v>16</v>
      </c>
      <c r="E59" s="14" t="s">
        <v>17</v>
      </c>
      <c r="F59" s="15">
        <v>36000</v>
      </c>
      <c r="G59" s="16">
        <f t="shared" si="3"/>
        <v>28800</v>
      </c>
      <c r="H59" s="16">
        <f t="shared" si="4"/>
        <v>3600</v>
      </c>
      <c r="I59" s="17">
        <f t="shared" si="0"/>
        <v>3600</v>
      </c>
      <c r="J59" s="18" t="s">
        <v>18</v>
      </c>
      <c r="K59" s="19" t="s">
        <v>19</v>
      </c>
      <c r="L59" s="18" t="s">
        <v>20</v>
      </c>
    </row>
    <row r="60" spans="1:12" x14ac:dyDescent="0.25">
      <c r="A60" s="13" t="s">
        <v>43</v>
      </c>
      <c r="B60" s="14" t="s">
        <v>14</v>
      </c>
      <c r="C60" s="14" t="s">
        <v>15</v>
      </c>
      <c r="D60" s="14" t="s">
        <v>16</v>
      </c>
      <c r="E60" s="14" t="s">
        <v>17</v>
      </c>
      <c r="F60" s="15">
        <v>36000</v>
      </c>
      <c r="G60" s="16">
        <f t="shared" si="3"/>
        <v>28800</v>
      </c>
      <c r="H60" s="16">
        <f t="shared" si="4"/>
        <v>3600</v>
      </c>
      <c r="I60" s="17">
        <f t="shared" si="0"/>
        <v>3600</v>
      </c>
      <c r="J60" s="18" t="s">
        <v>18</v>
      </c>
      <c r="K60" s="19" t="s">
        <v>19</v>
      </c>
      <c r="L60" s="18" t="s">
        <v>20</v>
      </c>
    </row>
    <row r="61" spans="1:12" x14ac:dyDescent="0.25">
      <c r="A61" s="13" t="s">
        <v>43</v>
      </c>
      <c r="B61" s="14" t="s">
        <v>14</v>
      </c>
      <c r="C61" s="14" t="s">
        <v>15</v>
      </c>
      <c r="D61" s="14" t="s">
        <v>16</v>
      </c>
      <c r="E61" s="14" t="s">
        <v>17</v>
      </c>
      <c r="F61" s="15">
        <v>36000</v>
      </c>
      <c r="G61" s="16">
        <f t="shared" si="3"/>
        <v>28800</v>
      </c>
      <c r="H61" s="16">
        <f t="shared" si="4"/>
        <v>3600</v>
      </c>
      <c r="I61" s="17">
        <f t="shared" si="0"/>
        <v>3600</v>
      </c>
      <c r="J61" s="18" t="s">
        <v>18</v>
      </c>
      <c r="K61" s="19" t="s">
        <v>19</v>
      </c>
      <c r="L61" s="18" t="s">
        <v>20</v>
      </c>
    </row>
    <row r="62" spans="1:12" x14ac:dyDescent="0.25">
      <c r="A62" s="13" t="s">
        <v>43</v>
      </c>
      <c r="B62" s="14" t="s">
        <v>14</v>
      </c>
      <c r="C62" s="14" t="s">
        <v>15</v>
      </c>
      <c r="D62" s="14" t="s">
        <v>16</v>
      </c>
      <c r="E62" s="14" t="s">
        <v>17</v>
      </c>
      <c r="F62" s="15">
        <v>36000</v>
      </c>
      <c r="G62" s="16">
        <f t="shared" si="3"/>
        <v>28800</v>
      </c>
      <c r="H62" s="16">
        <f t="shared" si="4"/>
        <v>3600</v>
      </c>
      <c r="I62" s="17">
        <f t="shared" si="0"/>
        <v>3600</v>
      </c>
      <c r="J62" s="18" t="s">
        <v>18</v>
      </c>
      <c r="K62" s="19" t="s">
        <v>19</v>
      </c>
      <c r="L62" s="18" t="s">
        <v>20</v>
      </c>
    </row>
    <row r="63" spans="1:12" x14ac:dyDescent="0.25">
      <c r="A63" s="13" t="s">
        <v>43</v>
      </c>
      <c r="B63" s="14" t="s">
        <v>14</v>
      </c>
      <c r="C63" s="14" t="s">
        <v>15</v>
      </c>
      <c r="D63" s="14" t="s">
        <v>16</v>
      </c>
      <c r="E63" s="14" t="s">
        <v>17</v>
      </c>
      <c r="F63" s="15">
        <v>36000</v>
      </c>
      <c r="G63" s="16">
        <f t="shared" si="3"/>
        <v>28800</v>
      </c>
      <c r="H63" s="16">
        <f t="shared" si="4"/>
        <v>3600</v>
      </c>
      <c r="I63" s="17">
        <f t="shared" si="0"/>
        <v>3600</v>
      </c>
      <c r="J63" s="18" t="s">
        <v>18</v>
      </c>
      <c r="K63" s="19" t="s">
        <v>19</v>
      </c>
      <c r="L63" s="18" t="s">
        <v>20</v>
      </c>
    </row>
    <row r="64" spans="1:12" x14ac:dyDescent="0.25">
      <c r="A64" s="13" t="s">
        <v>44</v>
      </c>
      <c r="B64" s="14" t="s">
        <v>14</v>
      </c>
      <c r="C64" s="14" t="s">
        <v>15</v>
      </c>
      <c r="D64" s="14" t="s">
        <v>16</v>
      </c>
      <c r="E64" s="14" t="s">
        <v>17</v>
      </c>
      <c r="F64" s="15">
        <v>36000</v>
      </c>
      <c r="G64" s="16">
        <f t="shared" si="3"/>
        <v>28800</v>
      </c>
      <c r="H64" s="16">
        <f t="shared" si="4"/>
        <v>3600</v>
      </c>
      <c r="I64" s="17">
        <f t="shared" si="0"/>
        <v>3600</v>
      </c>
      <c r="J64" s="18" t="s">
        <v>45</v>
      </c>
      <c r="K64" s="19" t="s">
        <v>26</v>
      </c>
      <c r="L64" s="18">
        <v>21</v>
      </c>
    </row>
    <row r="65" spans="1:12" x14ac:dyDescent="0.25">
      <c r="A65" s="13" t="s">
        <v>44</v>
      </c>
      <c r="B65" s="14" t="s">
        <v>14</v>
      </c>
      <c r="C65" s="14" t="s">
        <v>15</v>
      </c>
      <c r="D65" s="14" t="s">
        <v>16</v>
      </c>
      <c r="E65" s="14" t="s">
        <v>17</v>
      </c>
      <c r="F65" s="15">
        <v>36000</v>
      </c>
      <c r="G65" s="16">
        <f t="shared" si="3"/>
        <v>28800</v>
      </c>
      <c r="H65" s="16">
        <f t="shared" si="4"/>
        <v>3600</v>
      </c>
      <c r="I65" s="17">
        <f t="shared" si="0"/>
        <v>3600</v>
      </c>
      <c r="J65" s="18" t="s">
        <v>45</v>
      </c>
      <c r="K65" s="19" t="s">
        <v>26</v>
      </c>
      <c r="L65" s="18">
        <v>21</v>
      </c>
    </row>
    <row r="66" spans="1:12" x14ac:dyDescent="0.25">
      <c r="A66" s="13" t="s">
        <v>44</v>
      </c>
      <c r="B66" s="14" t="s">
        <v>14</v>
      </c>
      <c r="C66" s="14" t="s">
        <v>15</v>
      </c>
      <c r="D66" s="14" t="s">
        <v>16</v>
      </c>
      <c r="E66" s="14" t="s">
        <v>17</v>
      </c>
      <c r="F66" s="15">
        <v>36000</v>
      </c>
      <c r="G66" s="16">
        <f t="shared" si="3"/>
        <v>28800</v>
      </c>
      <c r="H66" s="16">
        <f t="shared" si="4"/>
        <v>3600</v>
      </c>
      <c r="I66" s="17">
        <f t="shared" si="0"/>
        <v>3600</v>
      </c>
      <c r="J66" s="18" t="s">
        <v>45</v>
      </c>
      <c r="K66" s="19" t="s">
        <v>26</v>
      </c>
      <c r="L66" s="18">
        <v>21</v>
      </c>
    </row>
    <row r="67" spans="1:12" x14ac:dyDescent="0.25">
      <c r="A67" s="13" t="s">
        <v>44</v>
      </c>
      <c r="B67" s="14" t="s">
        <v>14</v>
      </c>
      <c r="C67" s="14" t="s">
        <v>15</v>
      </c>
      <c r="D67" s="14" t="s">
        <v>16</v>
      </c>
      <c r="E67" s="14" t="s">
        <v>17</v>
      </c>
      <c r="F67" s="15">
        <v>36000</v>
      </c>
      <c r="G67" s="16">
        <f t="shared" si="3"/>
        <v>28800</v>
      </c>
      <c r="H67" s="16">
        <f t="shared" si="4"/>
        <v>3600</v>
      </c>
      <c r="I67" s="17">
        <f t="shared" ref="I67:I68" si="5">(F67-G67)/2</f>
        <v>3600</v>
      </c>
      <c r="J67" s="18" t="s">
        <v>45</v>
      </c>
      <c r="K67" s="19" t="s">
        <v>26</v>
      </c>
      <c r="L67" s="18">
        <v>21</v>
      </c>
    </row>
    <row r="68" spans="1:12" x14ac:dyDescent="0.25">
      <c r="A68" s="13" t="s">
        <v>44</v>
      </c>
      <c r="B68" s="14" t="s">
        <v>14</v>
      </c>
      <c r="C68" s="14" t="s">
        <v>15</v>
      </c>
      <c r="D68" s="14" t="s">
        <v>16</v>
      </c>
      <c r="E68" s="14" t="s">
        <v>17</v>
      </c>
      <c r="F68" s="15">
        <v>36000</v>
      </c>
      <c r="G68" s="16">
        <f t="shared" si="3"/>
        <v>28800</v>
      </c>
      <c r="H68" s="16">
        <f t="shared" si="4"/>
        <v>3600</v>
      </c>
      <c r="I68" s="17">
        <f t="shared" si="5"/>
        <v>3600</v>
      </c>
      <c r="J68" s="18" t="s">
        <v>45</v>
      </c>
      <c r="K68" s="19" t="s">
        <v>26</v>
      </c>
      <c r="L68" s="18">
        <v>21</v>
      </c>
    </row>
    <row r="69" spans="1:12" x14ac:dyDescent="0.25">
      <c r="A69" s="13" t="s">
        <v>44</v>
      </c>
      <c r="B69" s="14" t="s">
        <v>14</v>
      </c>
      <c r="C69" s="14" t="s">
        <v>15</v>
      </c>
      <c r="D69" s="14" t="s">
        <v>16</v>
      </c>
      <c r="E69" s="14" t="s">
        <v>17</v>
      </c>
      <c r="F69" s="15">
        <v>39852</v>
      </c>
      <c r="G69" s="16">
        <f t="shared" si="3"/>
        <v>31881.599999999999</v>
      </c>
      <c r="H69" s="16">
        <v>4067.7</v>
      </c>
      <c r="I69" s="17">
        <v>3902.7</v>
      </c>
      <c r="J69" s="18" t="s">
        <v>45</v>
      </c>
      <c r="K69" s="19" t="s">
        <v>26</v>
      </c>
      <c r="L69" s="18">
        <v>21</v>
      </c>
    </row>
    <row r="70" spans="1:12" x14ac:dyDescent="0.25">
      <c r="A70" s="13" t="s">
        <v>46</v>
      </c>
      <c r="B70" s="14" t="s">
        <v>14</v>
      </c>
      <c r="C70" s="14" t="s">
        <v>23</v>
      </c>
      <c r="D70" s="14" t="s">
        <v>16</v>
      </c>
      <c r="E70" s="14" t="s">
        <v>17</v>
      </c>
      <c r="F70" s="15">
        <v>36000</v>
      </c>
      <c r="G70" s="16">
        <f t="shared" si="3"/>
        <v>28800</v>
      </c>
      <c r="H70" s="16">
        <f t="shared" ref="H70:H82" si="6">(F70-G70)/2</f>
        <v>3600</v>
      </c>
      <c r="I70" s="17">
        <f t="shared" ref="I70:I82" si="7">(F70-G70)/2</f>
        <v>3600</v>
      </c>
      <c r="J70" s="18" t="s">
        <v>47</v>
      </c>
      <c r="K70" s="19" t="s">
        <v>48</v>
      </c>
      <c r="L70" s="18" t="s">
        <v>49</v>
      </c>
    </row>
    <row r="71" spans="1:12" x14ac:dyDescent="0.25">
      <c r="A71" s="13" t="s">
        <v>46</v>
      </c>
      <c r="B71" s="14" t="s">
        <v>14</v>
      </c>
      <c r="C71" s="14" t="s">
        <v>23</v>
      </c>
      <c r="D71" s="14" t="s">
        <v>16</v>
      </c>
      <c r="E71" s="14" t="s">
        <v>17</v>
      </c>
      <c r="F71" s="15">
        <v>36000</v>
      </c>
      <c r="G71" s="16">
        <f t="shared" si="3"/>
        <v>28800</v>
      </c>
      <c r="H71" s="16">
        <f t="shared" si="6"/>
        <v>3600</v>
      </c>
      <c r="I71" s="17">
        <f t="shared" si="7"/>
        <v>3600</v>
      </c>
      <c r="J71" s="18" t="s">
        <v>47</v>
      </c>
      <c r="K71" s="19" t="s">
        <v>48</v>
      </c>
      <c r="L71" s="18" t="s">
        <v>49</v>
      </c>
    </row>
    <row r="72" spans="1:12" x14ac:dyDescent="0.25">
      <c r="A72" s="13" t="s">
        <v>46</v>
      </c>
      <c r="B72" s="14" t="s">
        <v>14</v>
      </c>
      <c r="C72" s="14" t="s">
        <v>15</v>
      </c>
      <c r="D72" s="14" t="s">
        <v>16</v>
      </c>
      <c r="E72" s="14" t="s">
        <v>17</v>
      </c>
      <c r="F72" s="15">
        <v>36000</v>
      </c>
      <c r="G72" s="16">
        <f t="shared" si="3"/>
        <v>28800</v>
      </c>
      <c r="H72" s="16">
        <f t="shared" si="6"/>
        <v>3600</v>
      </c>
      <c r="I72" s="17">
        <f t="shared" si="7"/>
        <v>3600</v>
      </c>
      <c r="J72" s="18" t="s">
        <v>47</v>
      </c>
      <c r="K72" s="19" t="s">
        <v>48</v>
      </c>
      <c r="L72" s="18" t="s">
        <v>49</v>
      </c>
    </row>
    <row r="73" spans="1:12" x14ac:dyDescent="0.25">
      <c r="A73" s="13" t="s">
        <v>46</v>
      </c>
      <c r="B73" s="14" t="s">
        <v>14</v>
      </c>
      <c r="C73" s="14" t="s">
        <v>15</v>
      </c>
      <c r="D73" s="14" t="s">
        <v>16</v>
      </c>
      <c r="E73" s="14" t="s">
        <v>17</v>
      </c>
      <c r="F73" s="15">
        <v>36000</v>
      </c>
      <c r="G73" s="16">
        <f t="shared" si="3"/>
        <v>28800</v>
      </c>
      <c r="H73" s="16">
        <f t="shared" si="6"/>
        <v>3600</v>
      </c>
      <c r="I73" s="17">
        <f t="shared" si="7"/>
        <v>3600</v>
      </c>
      <c r="J73" s="18" t="s">
        <v>47</v>
      </c>
      <c r="K73" s="19" t="s">
        <v>48</v>
      </c>
      <c r="L73" s="18" t="s">
        <v>49</v>
      </c>
    </row>
    <row r="74" spans="1:12" x14ac:dyDescent="0.25">
      <c r="A74" s="13" t="s">
        <v>46</v>
      </c>
      <c r="B74" s="14" t="s">
        <v>14</v>
      </c>
      <c r="C74" s="14" t="s">
        <v>15</v>
      </c>
      <c r="D74" s="14" t="s">
        <v>16</v>
      </c>
      <c r="E74" s="14" t="s">
        <v>17</v>
      </c>
      <c r="F74" s="15">
        <v>36000</v>
      </c>
      <c r="G74" s="16">
        <f t="shared" si="3"/>
        <v>28800</v>
      </c>
      <c r="H74" s="16">
        <f t="shared" si="6"/>
        <v>3600</v>
      </c>
      <c r="I74" s="17">
        <f t="shared" si="7"/>
        <v>3600</v>
      </c>
      <c r="J74" s="18" t="s">
        <v>47</v>
      </c>
      <c r="K74" s="19" t="s">
        <v>48</v>
      </c>
      <c r="L74" s="18" t="s">
        <v>49</v>
      </c>
    </row>
    <row r="75" spans="1:12" x14ac:dyDescent="0.25">
      <c r="A75" s="13" t="s">
        <v>50</v>
      </c>
      <c r="B75" s="14" t="s">
        <v>22</v>
      </c>
      <c r="C75" s="14" t="s">
        <v>23</v>
      </c>
      <c r="D75" s="14" t="s">
        <v>16</v>
      </c>
      <c r="E75" s="14" t="s">
        <v>17</v>
      </c>
      <c r="F75" s="15">
        <v>47051</v>
      </c>
      <c r="G75" s="16">
        <f t="shared" ref="G75:G89" si="8">ROUND(F75*0.8,2)</f>
        <v>37640.800000000003</v>
      </c>
      <c r="H75" s="16">
        <f t="shared" si="6"/>
        <v>4705.0999999999985</v>
      </c>
      <c r="I75" s="17">
        <f t="shared" si="7"/>
        <v>4705.0999999999985</v>
      </c>
      <c r="J75" s="18" t="s">
        <v>47</v>
      </c>
      <c r="K75" s="19" t="s">
        <v>48</v>
      </c>
      <c r="L75" s="18" t="s">
        <v>49</v>
      </c>
    </row>
    <row r="76" spans="1:12" x14ac:dyDescent="0.25">
      <c r="A76" s="13" t="s">
        <v>51</v>
      </c>
      <c r="B76" s="14" t="s">
        <v>14</v>
      </c>
      <c r="C76" s="14" t="s">
        <v>23</v>
      </c>
      <c r="D76" s="14" t="s">
        <v>16</v>
      </c>
      <c r="E76" s="14" t="s">
        <v>17</v>
      </c>
      <c r="F76" s="15">
        <v>36000</v>
      </c>
      <c r="G76" s="16">
        <f t="shared" si="8"/>
        <v>28800</v>
      </c>
      <c r="H76" s="16">
        <f t="shared" si="6"/>
        <v>3600</v>
      </c>
      <c r="I76" s="17">
        <f t="shared" si="7"/>
        <v>3600</v>
      </c>
      <c r="J76" s="18" t="s">
        <v>52</v>
      </c>
      <c r="K76" s="19" t="s">
        <v>26</v>
      </c>
      <c r="L76" s="18" t="s">
        <v>53</v>
      </c>
    </row>
    <row r="77" spans="1:12" x14ac:dyDescent="0.25">
      <c r="A77" s="13" t="s">
        <v>51</v>
      </c>
      <c r="B77" s="14" t="s">
        <v>14</v>
      </c>
      <c r="C77" s="14" t="s">
        <v>23</v>
      </c>
      <c r="D77" s="14" t="s">
        <v>16</v>
      </c>
      <c r="E77" s="14" t="s">
        <v>17</v>
      </c>
      <c r="F77" s="15">
        <v>36000</v>
      </c>
      <c r="G77" s="16">
        <f t="shared" si="8"/>
        <v>28800</v>
      </c>
      <c r="H77" s="16">
        <f t="shared" si="6"/>
        <v>3600</v>
      </c>
      <c r="I77" s="17">
        <f t="shared" si="7"/>
        <v>3600</v>
      </c>
      <c r="J77" s="18" t="s">
        <v>52</v>
      </c>
      <c r="K77" s="19" t="s">
        <v>26</v>
      </c>
      <c r="L77" s="18" t="s">
        <v>53</v>
      </c>
    </row>
    <row r="78" spans="1:12" x14ac:dyDescent="0.25">
      <c r="A78" s="13" t="s">
        <v>54</v>
      </c>
      <c r="B78" s="14" t="s">
        <v>14</v>
      </c>
      <c r="C78" s="14" t="s">
        <v>23</v>
      </c>
      <c r="D78" s="14" t="s">
        <v>16</v>
      </c>
      <c r="E78" s="14" t="s">
        <v>24</v>
      </c>
      <c r="F78" s="15">
        <v>47282</v>
      </c>
      <c r="G78" s="16">
        <f t="shared" si="8"/>
        <v>37825.599999999999</v>
      </c>
      <c r="H78" s="16">
        <f t="shared" si="6"/>
        <v>4728.2000000000007</v>
      </c>
      <c r="I78" s="17">
        <f t="shared" si="7"/>
        <v>4728.2000000000007</v>
      </c>
      <c r="J78" s="18" t="s">
        <v>55</v>
      </c>
      <c r="K78" s="19" t="s">
        <v>56</v>
      </c>
      <c r="L78" s="18" t="s">
        <v>27</v>
      </c>
    </row>
    <row r="79" spans="1:12" x14ac:dyDescent="0.25">
      <c r="A79" s="13" t="s">
        <v>57</v>
      </c>
      <c r="B79" s="14" t="s">
        <v>22</v>
      </c>
      <c r="C79" s="14" t="s">
        <v>23</v>
      </c>
      <c r="D79" s="14" t="s">
        <v>16</v>
      </c>
      <c r="E79" s="14" t="s">
        <v>24</v>
      </c>
      <c r="F79" s="15">
        <v>47282</v>
      </c>
      <c r="G79" s="16">
        <f t="shared" si="8"/>
        <v>37825.599999999999</v>
      </c>
      <c r="H79" s="16">
        <f t="shared" si="6"/>
        <v>4728.2000000000007</v>
      </c>
      <c r="I79" s="17">
        <f t="shared" si="7"/>
        <v>4728.2000000000007</v>
      </c>
      <c r="J79" s="18" t="s">
        <v>45</v>
      </c>
      <c r="K79" s="19" t="s">
        <v>26</v>
      </c>
      <c r="L79" s="18">
        <v>21</v>
      </c>
    </row>
    <row r="80" spans="1:12" x14ac:dyDescent="0.25">
      <c r="A80" s="13" t="s">
        <v>58</v>
      </c>
      <c r="B80" s="14" t="s">
        <v>14</v>
      </c>
      <c r="C80" s="14" t="s">
        <v>23</v>
      </c>
      <c r="D80" s="14" t="s">
        <v>16</v>
      </c>
      <c r="E80" s="14" t="s">
        <v>24</v>
      </c>
      <c r="F80" s="15">
        <v>45830</v>
      </c>
      <c r="G80" s="16">
        <f t="shared" si="8"/>
        <v>36664</v>
      </c>
      <c r="H80" s="16">
        <f t="shared" si="6"/>
        <v>4583</v>
      </c>
      <c r="I80" s="17">
        <f t="shared" si="7"/>
        <v>4583</v>
      </c>
      <c r="J80" s="18" t="s">
        <v>55</v>
      </c>
      <c r="K80" s="19" t="s">
        <v>56</v>
      </c>
      <c r="L80" s="19" t="s">
        <v>59</v>
      </c>
    </row>
    <row r="81" spans="1:12" x14ac:dyDescent="0.25">
      <c r="A81" s="13" t="s">
        <v>58</v>
      </c>
      <c r="B81" s="14" t="s">
        <v>14</v>
      </c>
      <c r="C81" s="14" t="s">
        <v>23</v>
      </c>
      <c r="D81" s="14" t="s">
        <v>16</v>
      </c>
      <c r="E81" s="14" t="s">
        <v>24</v>
      </c>
      <c r="F81" s="15">
        <v>45830</v>
      </c>
      <c r="G81" s="16">
        <f t="shared" si="8"/>
        <v>36664</v>
      </c>
      <c r="H81" s="16">
        <f t="shared" si="6"/>
        <v>4583</v>
      </c>
      <c r="I81" s="17">
        <f t="shared" si="7"/>
        <v>4583</v>
      </c>
      <c r="J81" s="18" t="s">
        <v>55</v>
      </c>
      <c r="K81" s="19" t="s">
        <v>56</v>
      </c>
      <c r="L81" s="19" t="s">
        <v>59</v>
      </c>
    </row>
    <row r="82" spans="1:12" x14ac:dyDescent="0.25">
      <c r="A82" s="13" t="s">
        <v>58</v>
      </c>
      <c r="B82" s="14" t="s">
        <v>14</v>
      </c>
      <c r="C82" s="14" t="s">
        <v>23</v>
      </c>
      <c r="D82" s="14" t="s">
        <v>16</v>
      </c>
      <c r="E82" s="14" t="s">
        <v>17</v>
      </c>
      <c r="F82" s="15">
        <v>36000</v>
      </c>
      <c r="G82" s="16">
        <f t="shared" si="8"/>
        <v>28800</v>
      </c>
      <c r="H82" s="16">
        <f t="shared" si="6"/>
        <v>3600</v>
      </c>
      <c r="I82" s="17">
        <f t="shared" si="7"/>
        <v>3600</v>
      </c>
      <c r="J82" s="18" t="s">
        <v>55</v>
      </c>
      <c r="K82" s="19" t="s">
        <v>56</v>
      </c>
      <c r="L82" s="19" t="s">
        <v>59</v>
      </c>
    </row>
    <row r="83" spans="1:12" x14ac:dyDescent="0.25">
      <c r="A83" s="13" t="s">
        <v>47</v>
      </c>
      <c r="B83" s="14" t="s">
        <v>22</v>
      </c>
      <c r="C83" s="14" t="s">
        <v>15</v>
      </c>
      <c r="D83" s="14" t="s">
        <v>16</v>
      </c>
      <c r="E83" s="14" t="s">
        <v>17</v>
      </c>
      <c r="F83" s="15">
        <v>43214</v>
      </c>
      <c r="G83" s="16">
        <f t="shared" si="8"/>
        <v>34571.199999999997</v>
      </c>
      <c r="H83" s="16">
        <v>4403.8999999999996</v>
      </c>
      <c r="I83" s="17">
        <v>4238.8999999999996</v>
      </c>
      <c r="J83" s="18" t="s">
        <v>47</v>
      </c>
      <c r="K83" s="19" t="s">
        <v>48</v>
      </c>
      <c r="L83" s="18" t="s">
        <v>49</v>
      </c>
    </row>
    <row r="84" spans="1:12" x14ac:dyDescent="0.25">
      <c r="A84" s="13" t="s">
        <v>47</v>
      </c>
      <c r="B84" s="14" t="s">
        <v>22</v>
      </c>
      <c r="C84" s="14" t="s">
        <v>15</v>
      </c>
      <c r="D84" s="14" t="s">
        <v>16</v>
      </c>
      <c r="E84" s="21" t="s">
        <v>17</v>
      </c>
      <c r="F84" s="15">
        <v>43214</v>
      </c>
      <c r="G84" s="16">
        <f t="shared" si="8"/>
        <v>34571.199999999997</v>
      </c>
      <c r="H84" s="16">
        <v>4403.8999999999996</v>
      </c>
      <c r="I84" s="17">
        <v>4238.8999999999996</v>
      </c>
      <c r="J84" s="18" t="s">
        <v>47</v>
      </c>
      <c r="K84" s="19" t="s">
        <v>48</v>
      </c>
      <c r="L84" s="18" t="s">
        <v>49</v>
      </c>
    </row>
    <row r="85" spans="1:12" x14ac:dyDescent="0.25">
      <c r="A85" s="13" t="s">
        <v>47</v>
      </c>
      <c r="B85" s="14" t="s">
        <v>22</v>
      </c>
      <c r="C85" s="14" t="s">
        <v>15</v>
      </c>
      <c r="D85" s="14" t="s">
        <v>16</v>
      </c>
      <c r="E85" s="21" t="s">
        <v>17</v>
      </c>
      <c r="F85" s="15">
        <v>43214</v>
      </c>
      <c r="G85" s="16">
        <f t="shared" si="8"/>
        <v>34571.199999999997</v>
      </c>
      <c r="H85" s="16">
        <v>4403.8999999999996</v>
      </c>
      <c r="I85" s="17">
        <v>4238.8999999999996</v>
      </c>
      <c r="J85" s="18" t="s">
        <v>47</v>
      </c>
      <c r="K85" s="19" t="s">
        <v>48</v>
      </c>
      <c r="L85" s="18" t="s">
        <v>49</v>
      </c>
    </row>
    <row r="86" spans="1:12" x14ac:dyDescent="0.25">
      <c r="A86" s="13" t="s">
        <v>47</v>
      </c>
      <c r="B86" s="14" t="s">
        <v>22</v>
      </c>
      <c r="C86" s="14" t="s">
        <v>15</v>
      </c>
      <c r="D86" s="14" t="s">
        <v>16</v>
      </c>
      <c r="E86" s="14" t="s">
        <v>17</v>
      </c>
      <c r="F86" s="15">
        <v>43214</v>
      </c>
      <c r="G86" s="16">
        <f t="shared" si="8"/>
        <v>34571.199999999997</v>
      </c>
      <c r="H86" s="16">
        <v>4403.8999999999996</v>
      </c>
      <c r="I86" s="17">
        <v>4238.8999999999996</v>
      </c>
      <c r="J86" s="18" t="s">
        <v>47</v>
      </c>
      <c r="K86" s="19" t="s">
        <v>48</v>
      </c>
      <c r="L86" s="18" t="s">
        <v>49</v>
      </c>
    </row>
    <row r="87" spans="1:12" x14ac:dyDescent="0.25">
      <c r="A87" s="13" t="s">
        <v>47</v>
      </c>
      <c r="B87" s="14" t="s">
        <v>22</v>
      </c>
      <c r="C87" s="14" t="s">
        <v>15</v>
      </c>
      <c r="D87" s="14" t="s">
        <v>16</v>
      </c>
      <c r="E87" s="14" t="s">
        <v>17</v>
      </c>
      <c r="F87" s="15">
        <v>43214</v>
      </c>
      <c r="G87" s="16">
        <f t="shared" si="8"/>
        <v>34571.199999999997</v>
      </c>
      <c r="H87" s="16">
        <v>4403.8999999999996</v>
      </c>
      <c r="I87" s="17">
        <v>4238.8999999999996</v>
      </c>
      <c r="J87" s="18" t="s">
        <v>47</v>
      </c>
      <c r="K87" s="19" t="s">
        <v>48</v>
      </c>
      <c r="L87" s="18" t="s">
        <v>49</v>
      </c>
    </row>
    <row r="88" spans="1:12" x14ac:dyDescent="0.25">
      <c r="A88" s="13" t="s">
        <v>47</v>
      </c>
      <c r="B88" s="14" t="s">
        <v>22</v>
      </c>
      <c r="C88" s="14" t="s">
        <v>15</v>
      </c>
      <c r="D88" s="14" t="s">
        <v>16</v>
      </c>
      <c r="E88" s="14" t="s">
        <v>17</v>
      </c>
      <c r="F88" s="15">
        <v>43214</v>
      </c>
      <c r="G88" s="23">
        <f t="shared" si="8"/>
        <v>34571.199999999997</v>
      </c>
      <c r="H88" s="16">
        <v>4403.8999999999996</v>
      </c>
      <c r="I88" s="17">
        <v>4238.8999999999996</v>
      </c>
      <c r="J88" s="18" t="s">
        <v>47</v>
      </c>
      <c r="K88" s="19" t="s">
        <v>48</v>
      </c>
      <c r="L88" s="18" t="s">
        <v>49</v>
      </c>
    </row>
    <row r="89" spans="1:12" x14ac:dyDescent="0.25">
      <c r="A89" s="13" t="s">
        <v>47</v>
      </c>
      <c r="B89" s="14" t="s">
        <v>22</v>
      </c>
      <c r="C89" s="14" t="s">
        <v>15</v>
      </c>
      <c r="D89" s="14" t="s">
        <v>16</v>
      </c>
      <c r="E89" s="14" t="s">
        <v>17</v>
      </c>
      <c r="F89" s="15">
        <v>43214</v>
      </c>
      <c r="G89" s="23">
        <f t="shared" si="8"/>
        <v>34571.199999999997</v>
      </c>
      <c r="H89" s="16">
        <v>4403.8999999999996</v>
      </c>
      <c r="I89" s="17">
        <v>4238.8999999999996</v>
      </c>
      <c r="J89" s="18" t="s">
        <v>47</v>
      </c>
      <c r="K89" s="19" t="s">
        <v>48</v>
      </c>
      <c r="L89" s="18" t="s">
        <v>49</v>
      </c>
    </row>
    <row r="90" spans="1:12" x14ac:dyDescent="0.25">
      <c r="A90" s="13" t="s">
        <v>47</v>
      </c>
      <c r="B90" s="14" t="s">
        <v>22</v>
      </c>
      <c r="C90" s="14" t="s">
        <v>15</v>
      </c>
      <c r="D90" s="14" t="s">
        <v>16</v>
      </c>
      <c r="E90" s="14" t="s">
        <v>17</v>
      </c>
      <c r="F90" s="15">
        <v>43214</v>
      </c>
      <c r="G90" s="23">
        <f>SUM(F90*0.8)</f>
        <v>34571.200000000004</v>
      </c>
      <c r="H90" s="16">
        <v>4403.8999999999996</v>
      </c>
      <c r="I90" s="17">
        <v>4238.8999999999996</v>
      </c>
      <c r="J90" s="18" t="s">
        <v>47</v>
      </c>
      <c r="K90" s="19" t="s">
        <v>48</v>
      </c>
      <c r="L90" s="18" t="s">
        <v>49</v>
      </c>
    </row>
    <row r="91" spans="1:12" x14ac:dyDescent="0.25">
      <c r="A91" s="13" t="s">
        <v>47</v>
      </c>
      <c r="B91" s="14" t="s">
        <v>22</v>
      </c>
      <c r="C91" s="14" t="s">
        <v>15</v>
      </c>
      <c r="D91" s="14" t="s">
        <v>16</v>
      </c>
      <c r="E91" s="14" t="s">
        <v>17</v>
      </c>
      <c r="F91" s="15">
        <v>43214</v>
      </c>
      <c r="G91" s="23">
        <f>SUM(F91*0.8)</f>
        <v>34571.200000000004</v>
      </c>
      <c r="H91" s="16">
        <v>4403.8999999999996</v>
      </c>
      <c r="I91" s="17">
        <v>4238.8999999999996</v>
      </c>
      <c r="J91" s="18" t="s">
        <v>47</v>
      </c>
      <c r="K91" s="19" t="s">
        <v>48</v>
      </c>
      <c r="L91" s="18" t="s">
        <v>49</v>
      </c>
    </row>
    <row r="92" spans="1:12" x14ac:dyDescent="0.25">
      <c r="A92" s="13" t="s">
        <v>47</v>
      </c>
      <c r="B92" s="14" t="s">
        <v>22</v>
      </c>
      <c r="C92" s="14" t="s">
        <v>15</v>
      </c>
      <c r="D92" s="14" t="s">
        <v>16</v>
      </c>
      <c r="E92" s="14" t="s">
        <v>17</v>
      </c>
      <c r="F92" s="15">
        <v>43214</v>
      </c>
      <c r="G92" s="23">
        <f>SUM(F92*0.8)</f>
        <v>34571.200000000004</v>
      </c>
      <c r="H92" s="16">
        <v>4403.8999999999996</v>
      </c>
      <c r="I92" s="17">
        <v>4238.8999999999996</v>
      </c>
      <c r="J92" s="18" t="s">
        <v>47</v>
      </c>
      <c r="K92" s="19" t="s">
        <v>48</v>
      </c>
      <c r="L92" s="18" t="s">
        <v>49</v>
      </c>
    </row>
    <row r="93" spans="1:12" x14ac:dyDescent="0.25">
      <c r="A93" s="13" t="s">
        <v>47</v>
      </c>
      <c r="B93" s="14" t="s">
        <v>22</v>
      </c>
      <c r="C93" s="14" t="s">
        <v>15</v>
      </c>
      <c r="D93" s="14" t="s">
        <v>16</v>
      </c>
      <c r="E93" s="14" t="s">
        <v>17</v>
      </c>
      <c r="F93" s="15">
        <v>43214</v>
      </c>
      <c r="G93" s="23">
        <f t="shared" ref="G93:G102" si="9">SUM(F93*0.8)</f>
        <v>34571.200000000004</v>
      </c>
      <c r="H93" s="16">
        <v>4403.8999999999996</v>
      </c>
      <c r="I93" s="17">
        <v>4238.8999999999996</v>
      </c>
      <c r="J93" s="18" t="s">
        <v>47</v>
      </c>
      <c r="K93" s="19" t="s">
        <v>48</v>
      </c>
      <c r="L93" s="18" t="s">
        <v>49</v>
      </c>
    </row>
    <row r="94" spans="1:12" x14ac:dyDescent="0.25">
      <c r="A94" s="13" t="s">
        <v>47</v>
      </c>
      <c r="B94" s="14" t="s">
        <v>22</v>
      </c>
      <c r="C94" s="14" t="s">
        <v>15</v>
      </c>
      <c r="D94" s="14" t="s">
        <v>16</v>
      </c>
      <c r="E94" s="14" t="s">
        <v>17</v>
      </c>
      <c r="F94" s="15">
        <v>43214</v>
      </c>
      <c r="G94" s="23">
        <f t="shared" si="9"/>
        <v>34571.200000000004</v>
      </c>
      <c r="H94" s="16">
        <v>4403.8999999999996</v>
      </c>
      <c r="I94" s="17">
        <v>4238.8999999999996</v>
      </c>
      <c r="J94" s="18" t="s">
        <v>47</v>
      </c>
      <c r="K94" s="19" t="s">
        <v>48</v>
      </c>
      <c r="L94" s="18" t="s">
        <v>49</v>
      </c>
    </row>
    <row r="95" spans="1:12" x14ac:dyDescent="0.25">
      <c r="A95" s="13" t="s">
        <v>47</v>
      </c>
      <c r="B95" s="14" t="s">
        <v>22</v>
      </c>
      <c r="C95" s="14" t="s">
        <v>15</v>
      </c>
      <c r="D95" s="14" t="s">
        <v>16</v>
      </c>
      <c r="E95" s="14" t="s">
        <v>17</v>
      </c>
      <c r="F95" s="15">
        <v>43214</v>
      </c>
      <c r="G95" s="23">
        <f t="shared" si="9"/>
        <v>34571.200000000004</v>
      </c>
      <c r="H95" s="16">
        <v>4403.8999999999996</v>
      </c>
      <c r="I95" s="17">
        <v>4238.8999999999996</v>
      </c>
      <c r="J95" s="18" t="s">
        <v>47</v>
      </c>
      <c r="K95" s="19" t="s">
        <v>48</v>
      </c>
      <c r="L95" s="18" t="s">
        <v>49</v>
      </c>
    </row>
    <row r="96" spans="1:12" x14ac:dyDescent="0.25">
      <c r="A96" s="13" t="s">
        <v>47</v>
      </c>
      <c r="B96" s="14" t="s">
        <v>22</v>
      </c>
      <c r="C96" s="14" t="s">
        <v>15</v>
      </c>
      <c r="D96" s="14" t="s">
        <v>16</v>
      </c>
      <c r="E96" s="14" t="s">
        <v>17</v>
      </c>
      <c r="F96" s="15">
        <v>43214</v>
      </c>
      <c r="G96" s="23">
        <f t="shared" si="9"/>
        <v>34571.200000000004</v>
      </c>
      <c r="H96" s="16">
        <v>4403.8999999999996</v>
      </c>
      <c r="I96" s="17">
        <v>4238.8999999999996</v>
      </c>
      <c r="J96" s="18" t="s">
        <v>47</v>
      </c>
      <c r="K96" s="19" t="s">
        <v>48</v>
      </c>
      <c r="L96" s="18" t="s">
        <v>49</v>
      </c>
    </row>
    <row r="97" spans="1:12" x14ac:dyDescent="0.25">
      <c r="A97" s="13" t="s">
        <v>47</v>
      </c>
      <c r="B97" s="14" t="s">
        <v>22</v>
      </c>
      <c r="C97" s="14" t="s">
        <v>15</v>
      </c>
      <c r="D97" s="14" t="s">
        <v>16</v>
      </c>
      <c r="E97" s="14" t="s">
        <v>17</v>
      </c>
      <c r="F97" s="15">
        <v>43214</v>
      </c>
      <c r="G97" s="23">
        <f t="shared" si="9"/>
        <v>34571.200000000004</v>
      </c>
      <c r="H97" s="16">
        <v>4403.8999999999996</v>
      </c>
      <c r="I97" s="17">
        <v>4238.8999999999996</v>
      </c>
      <c r="J97" s="18" t="s">
        <v>47</v>
      </c>
      <c r="K97" s="19" t="s">
        <v>48</v>
      </c>
      <c r="L97" s="18" t="s">
        <v>49</v>
      </c>
    </row>
    <row r="98" spans="1:12" x14ac:dyDescent="0.25">
      <c r="A98" s="13" t="s">
        <v>60</v>
      </c>
      <c r="B98" s="14" t="s">
        <v>14</v>
      </c>
      <c r="C98" s="14" t="s">
        <v>23</v>
      </c>
      <c r="D98" s="14" t="s">
        <v>16</v>
      </c>
      <c r="E98" s="14" t="s">
        <v>17</v>
      </c>
      <c r="F98" s="15">
        <v>36000</v>
      </c>
      <c r="G98" s="23">
        <f t="shared" si="9"/>
        <v>28800</v>
      </c>
      <c r="H98" s="23">
        <f t="shared" ref="H98:H99" si="10">SUM(F98*0.1)</f>
        <v>3600</v>
      </c>
      <c r="I98" s="17">
        <f t="shared" ref="I98:I99" si="11">(F98-G98)/2</f>
        <v>3600</v>
      </c>
      <c r="J98" s="18" t="s">
        <v>47</v>
      </c>
      <c r="K98" s="19" t="s">
        <v>48</v>
      </c>
      <c r="L98" s="18" t="s">
        <v>49</v>
      </c>
    </row>
    <row r="99" spans="1:12" x14ac:dyDescent="0.25">
      <c r="A99" s="13" t="s">
        <v>60</v>
      </c>
      <c r="B99" s="14" t="s">
        <v>14</v>
      </c>
      <c r="C99" s="14" t="s">
        <v>23</v>
      </c>
      <c r="D99" s="14" t="s">
        <v>16</v>
      </c>
      <c r="E99" s="14" t="s">
        <v>17</v>
      </c>
      <c r="F99" s="15">
        <v>36000</v>
      </c>
      <c r="G99" s="23">
        <f t="shared" si="9"/>
        <v>28800</v>
      </c>
      <c r="H99" s="23">
        <f t="shared" si="10"/>
        <v>3600</v>
      </c>
      <c r="I99" s="17">
        <f t="shared" si="11"/>
        <v>3600</v>
      </c>
      <c r="J99" s="18" t="s">
        <v>47</v>
      </c>
      <c r="K99" s="19" t="s">
        <v>48</v>
      </c>
      <c r="L99" s="18" t="s">
        <v>49</v>
      </c>
    </row>
    <row r="100" spans="1:12" x14ac:dyDescent="0.25">
      <c r="A100" s="13" t="s">
        <v>60</v>
      </c>
      <c r="B100" s="14" t="s">
        <v>14</v>
      </c>
      <c r="C100" s="14" t="s">
        <v>23</v>
      </c>
      <c r="D100" s="14" t="s">
        <v>16</v>
      </c>
      <c r="E100" s="14" t="s">
        <v>17</v>
      </c>
      <c r="F100" s="15">
        <v>39852</v>
      </c>
      <c r="G100" s="23">
        <f t="shared" si="9"/>
        <v>31881.600000000002</v>
      </c>
      <c r="H100" s="16">
        <v>4067.7</v>
      </c>
      <c r="I100" s="17">
        <v>3902.7</v>
      </c>
      <c r="J100" s="18" t="s">
        <v>47</v>
      </c>
      <c r="K100" s="19" t="s">
        <v>48</v>
      </c>
      <c r="L100" s="18" t="s">
        <v>49</v>
      </c>
    </row>
    <row r="101" spans="1:12" x14ac:dyDescent="0.25">
      <c r="A101" s="13" t="s">
        <v>60</v>
      </c>
      <c r="B101" s="14" t="s">
        <v>14</v>
      </c>
      <c r="C101" s="14" t="s">
        <v>23</v>
      </c>
      <c r="D101" s="14" t="s">
        <v>16</v>
      </c>
      <c r="E101" s="14" t="s">
        <v>17</v>
      </c>
      <c r="F101" s="15">
        <v>39852</v>
      </c>
      <c r="G101" s="23">
        <f t="shared" si="9"/>
        <v>31881.600000000002</v>
      </c>
      <c r="H101" s="16">
        <v>4067.7</v>
      </c>
      <c r="I101" s="17">
        <v>3902.7</v>
      </c>
      <c r="J101" s="18" t="s">
        <v>47</v>
      </c>
      <c r="K101" s="19" t="s">
        <v>48</v>
      </c>
      <c r="L101" s="18" t="s">
        <v>49</v>
      </c>
    </row>
    <row r="102" spans="1:12" x14ac:dyDescent="0.25">
      <c r="A102" s="13" t="s">
        <v>60</v>
      </c>
      <c r="B102" s="14" t="s">
        <v>14</v>
      </c>
      <c r="C102" s="14" t="s">
        <v>23</v>
      </c>
      <c r="D102" s="14" t="s">
        <v>16</v>
      </c>
      <c r="E102" s="14" t="s">
        <v>17</v>
      </c>
      <c r="F102" s="15">
        <v>43214</v>
      </c>
      <c r="G102" s="23">
        <f t="shared" si="9"/>
        <v>34571.200000000004</v>
      </c>
      <c r="H102" s="16">
        <v>4403.8999999999996</v>
      </c>
      <c r="I102" s="17">
        <v>4238.8999999999996</v>
      </c>
      <c r="J102" s="18" t="s">
        <v>47</v>
      </c>
      <c r="K102" s="19" t="s">
        <v>48</v>
      </c>
      <c r="L102" s="18" t="s">
        <v>49</v>
      </c>
    </row>
    <row r="103" spans="1:12" x14ac:dyDescent="0.25">
      <c r="A103" s="13" t="s">
        <v>61</v>
      </c>
      <c r="B103" s="14" t="s">
        <v>22</v>
      </c>
      <c r="C103" s="14" t="s">
        <v>15</v>
      </c>
      <c r="D103" s="14" t="s">
        <v>16</v>
      </c>
      <c r="E103" s="21" t="s">
        <v>17</v>
      </c>
      <c r="F103" s="15">
        <v>39852</v>
      </c>
      <c r="G103" s="16">
        <f t="shared" ref="G103:G114" si="12">ROUND(F103*0.8,2)</f>
        <v>31881.599999999999</v>
      </c>
      <c r="H103" s="16">
        <v>4067.7</v>
      </c>
      <c r="I103" s="17">
        <v>3902.7</v>
      </c>
      <c r="J103" s="18" t="s">
        <v>25</v>
      </c>
      <c r="K103" s="19" t="s">
        <v>26</v>
      </c>
      <c r="L103" s="18" t="s">
        <v>27</v>
      </c>
    </row>
    <row r="104" spans="1:12" x14ac:dyDescent="0.25">
      <c r="A104" s="13" t="s">
        <v>61</v>
      </c>
      <c r="B104" s="14" t="s">
        <v>22</v>
      </c>
      <c r="C104" s="14" t="s">
        <v>15</v>
      </c>
      <c r="D104" s="14" t="s">
        <v>16</v>
      </c>
      <c r="E104" s="14" t="s">
        <v>17</v>
      </c>
      <c r="F104" s="15">
        <v>39852</v>
      </c>
      <c r="G104" s="16">
        <f t="shared" si="12"/>
        <v>31881.599999999999</v>
      </c>
      <c r="H104" s="16">
        <v>4067.7</v>
      </c>
      <c r="I104" s="17">
        <v>3902.7</v>
      </c>
      <c r="J104" s="18" t="s">
        <v>25</v>
      </c>
      <c r="K104" s="19" t="s">
        <v>26</v>
      </c>
      <c r="L104" s="18" t="s">
        <v>27</v>
      </c>
    </row>
    <row r="105" spans="1:12" x14ac:dyDescent="0.25">
      <c r="A105" s="13" t="s">
        <v>61</v>
      </c>
      <c r="B105" s="14" t="s">
        <v>22</v>
      </c>
      <c r="C105" s="14" t="s">
        <v>15</v>
      </c>
      <c r="D105" s="14" t="s">
        <v>16</v>
      </c>
      <c r="E105" s="14" t="s">
        <v>17</v>
      </c>
      <c r="F105" s="15">
        <v>39852</v>
      </c>
      <c r="G105" s="16">
        <f t="shared" si="12"/>
        <v>31881.599999999999</v>
      </c>
      <c r="H105" s="16">
        <v>4067.7</v>
      </c>
      <c r="I105" s="17">
        <v>3902.7</v>
      </c>
      <c r="J105" s="18" t="s">
        <v>25</v>
      </c>
      <c r="K105" s="19" t="s">
        <v>26</v>
      </c>
      <c r="L105" s="18" t="s">
        <v>27</v>
      </c>
    </row>
    <row r="106" spans="1:12" x14ac:dyDescent="0.25">
      <c r="A106" s="13" t="s">
        <v>61</v>
      </c>
      <c r="B106" s="14" t="s">
        <v>22</v>
      </c>
      <c r="C106" s="14" t="s">
        <v>15</v>
      </c>
      <c r="D106" s="14" t="s">
        <v>16</v>
      </c>
      <c r="E106" s="14" t="s">
        <v>17</v>
      </c>
      <c r="F106" s="15">
        <v>39852</v>
      </c>
      <c r="G106" s="16">
        <f t="shared" si="12"/>
        <v>31881.599999999999</v>
      </c>
      <c r="H106" s="16">
        <v>4067.7</v>
      </c>
      <c r="I106" s="17">
        <v>3902.7</v>
      </c>
      <c r="J106" s="18" t="s">
        <v>25</v>
      </c>
      <c r="K106" s="19" t="s">
        <v>26</v>
      </c>
      <c r="L106" s="18" t="s">
        <v>27</v>
      </c>
    </row>
    <row r="107" spans="1:12" x14ac:dyDescent="0.25">
      <c r="A107" s="13" t="s">
        <v>61</v>
      </c>
      <c r="B107" s="14" t="s">
        <v>22</v>
      </c>
      <c r="C107" s="14" t="s">
        <v>15</v>
      </c>
      <c r="D107" s="14" t="s">
        <v>16</v>
      </c>
      <c r="E107" s="14" t="s">
        <v>17</v>
      </c>
      <c r="F107" s="15">
        <v>39852</v>
      </c>
      <c r="G107" s="16">
        <f t="shared" si="12"/>
        <v>31881.599999999999</v>
      </c>
      <c r="H107" s="16">
        <v>4067.7</v>
      </c>
      <c r="I107" s="17">
        <v>3902.7</v>
      </c>
      <c r="J107" s="18" t="s">
        <v>25</v>
      </c>
      <c r="K107" s="19" t="s">
        <v>26</v>
      </c>
      <c r="L107" s="18" t="s">
        <v>27</v>
      </c>
    </row>
    <row r="108" spans="1:12" x14ac:dyDescent="0.25">
      <c r="A108" s="13" t="s">
        <v>61</v>
      </c>
      <c r="B108" s="14" t="s">
        <v>22</v>
      </c>
      <c r="C108" s="14" t="s">
        <v>15</v>
      </c>
      <c r="D108" s="14" t="s">
        <v>16</v>
      </c>
      <c r="E108" s="14" t="s">
        <v>17</v>
      </c>
      <c r="F108" s="15">
        <v>39852</v>
      </c>
      <c r="G108" s="16">
        <f t="shared" si="12"/>
        <v>31881.599999999999</v>
      </c>
      <c r="H108" s="16">
        <v>4067.7</v>
      </c>
      <c r="I108" s="17">
        <v>3902.7</v>
      </c>
      <c r="J108" s="18" t="s">
        <v>25</v>
      </c>
      <c r="K108" s="19" t="s">
        <v>26</v>
      </c>
      <c r="L108" s="18" t="s">
        <v>27</v>
      </c>
    </row>
    <row r="109" spans="1:12" x14ac:dyDescent="0.25">
      <c r="A109" s="13" t="s">
        <v>61</v>
      </c>
      <c r="B109" s="14" t="s">
        <v>22</v>
      </c>
      <c r="C109" s="14" t="s">
        <v>15</v>
      </c>
      <c r="D109" s="14" t="s">
        <v>16</v>
      </c>
      <c r="E109" s="14" t="s">
        <v>17</v>
      </c>
      <c r="F109" s="15">
        <v>39852</v>
      </c>
      <c r="G109" s="16">
        <f t="shared" si="12"/>
        <v>31881.599999999999</v>
      </c>
      <c r="H109" s="16">
        <v>4067.7</v>
      </c>
      <c r="I109" s="17">
        <v>3902.7</v>
      </c>
      <c r="J109" s="18" t="s">
        <v>25</v>
      </c>
      <c r="K109" s="19" t="s">
        <v>26</v>
      </c>
      <c r="L109" s="18" t="s">
        <v>27</v>
      </c>
    </row>
    <row r="110" spans="1:12" x14ac:dyDescent="0.25">
      <c r="A110" s="13" t="s">
        <v>61</v>
      </c>
      <c r="B110" s="14" t="s">
        <v>22</v>
      </c>
      <c r="C110" s="14" t="s">
        <v>15</v>
      </c>
      <c r="D110" s="14" t="s">
        <v>16</v>
      </c>
      <c r="E110" s="14" t="s">
        <v>17</v>
      </c>
      <c r="F110" s="15">
        <v>39852</v>
      </c>
      <c r="G110" s="16">
        <f t="shared" si="12"/>
        <v>31881.599999999999</v>
      </c>
      <c r="H110" s="16">
        <v>4067.7</v>
      </c>
      <c r="I110" s="17">
        <v>3902.7</v>
      </c>
      <c r="J110" s="18" t="s">
        <v>25</v>
      </c>
      <c r="K110" s="19" t="s">
        <v>26</v>
      </c>
      <c r="L110" s="18" t="s">
        <v>27</v>
      </c>
    </row>
    <row r="111" spans="1:12" x14ac:dyDescent="0.25">
      <c r="A111" s="13" t="s">
        <v>61</v>
      </c>
      <c r="B111" s="14" t="s">
        <v>22</v>
      </c>
      <c r="C111" s="14" t="s">
        <v>15</v>
      </c>
      <c r="D111" s="14" t="s">
        <v>16</v>
      </c>
      <c r="E111" s="14" t="s">
        <v>17</v>
      </c>
      <c r="F111" s="15">
        <v>39852</v>
      </c>
      <c r="G111" s="16">
        <f t="shared" si="12"/>
        <v>31881.599999999999</v>
      </c>
      <c r="H111" s="16">
        <v>4067.7</v>
      </c>
      <c r="I111" s="17">
        <v>3902.7</v>
      </c>
      <c r="J111" s="18" t="s">
        <v>25</v>
      </c>
      <c r="K111" s="19" t="s">
        <v>26</v>
      </c>
      <c r="L111" s="18" t="s">
        <v>27</v>
      </c>
    </row>
    <row r="112" spans="1:12" x14ac:dyDescent="0.25">
      <c r="A112" s="13" t="s">
        <v>61</v>
      </c>
      <c r="B112" s="14" t="s">
        <v>22</v>
      </c>
      <c r="C112" s="14" t="s">
        <v>15</v>
      </c>
      <c r="D112" s="14" t="s">
        <v>16</v>
      </c>
      <c r="E112" s="14" t="s">
        <v>17</v>
      </c>
      <c r="F112" s="15">
        <v>39852</v>
      </c>
      <c r="G112" s="16">
        <f t="shared" si="12"/>
        <v>31881.599999999999</v>
      </c>
      <c r="H112" s="16">
        <v>4067.7</v>
      </c>
      <c r="I112" s="17">
        <v>3902.7</v>
      </c>
      <c r="J112" s="18" t="s">
        <v>25</v>
      </c>
      <c r="K112" s="19" t="s">
        <v>26</v>
      </c>
      <c r="L112" s="18" t="s">
        <v>27</v>
      </c>
    </row>
    <row r="113" spans="1:12" x14ac:dyDescent="0.25">
      <c r="A113" s="13" t="s">
        <v>61</v>
      </c>
      <c r="B113" s="14" t="s">
        <v>22</v>
      </c>
      <c r="C113" s="14" t="s">
        <v>15</v>
      </c>
      <c r="D113" s="14" t="s">
        <v>16</v>
      </c>
      <c r="E113" s="14" t="s">
        <v>17</v>
      </c>
      <c r="F113" s="15">
        <v>39852</v>
      </c>
      <c r="G113" s="16">
        <f t="shared" si="12"/>
        <v>31881.599999999999</v>
      </c>
      <c r="H113" s="16">
        <v>4067.7</v>
      </c>
      <c r="I113" s="17">
        <v>3902.7</v>
      </c>
      <c r="J113" s="18" t="s">
        <v>25</v>
      </c>
      <c r="K113" s="19" t="s">
        <v>26</v>
      </c>
      <c r="L113" s="18" t="s">
        <v>27</v>
      </c>
    </row>
    <row r="114" spans="1:12" x14ac:dyDescent="0.25">
      <c r="A114" s="13" t="s">
        <v>61</v>
      </c>
      <c r="B114" s="14" t="s">
        <v>22</v>
      </c>
      <c r="C114" s="14" t="s">
        <v>15</v>
      </c>
      <c r="D114" s="14" t="s">
        <v>16</v>
      </c>
      <c r="E114" s="14" t="s">
        <v>17</v>
      </c>
      <c r="F114" s="15">
        <v>39852</v>
      </c>
      <c r="G114" s="16">
        <f t="shared" si="12"/>
        <v>31881.599999999999</v>
      </c>
      <c r="H114" s="16">
        <v>4067.7</v>
      </c>
      <c r="I114" s="17">
        <v>3902.7</v>
      </c>
      <c r="J114" s="18" t="s">
        <v>25</v>
      </c>
      <c r="K114" s="19" t="s">
        <v>26</v>
      </c>
      <c r="L114" s="18" t="s">
        <v>27</v>
      </c>
    </row>
    <row r="115" spans="1:12" x14ac:dyDescent="0.25">
      <c r="A115" s="13" t="s">
        <v>62</v>
      </c>
      <c r="B115" s="14" t="s">
        <v>14</v>
      </c>
      <c r="C115" s="14" t="s">
        <v>23</v>
      </c>
      <c r="D115" s="14" t="s">
        <v>16</v>
      </c>
      <c r="E115" s="14" t="s">
        <v>17</v>
      </c>
      <c r="F115" s="22">
        <v>36000</v>
      </c>
      <c r="G115" s="22">
        <f t="shared" ref="G115:G120" si="13">SUM(F115*0.8)</f>
        <v>28800</v>
      </c>
      <c r="H115" s="23">
        <f t="shared" ref="H115:H116" si="14">SUM(F115*0.1)</f>
        <v>3600</v>
      </c>
      <c r="I115" s="17">
        <f t="shared" ref="I115:I129" si="15">(F115-G115)/2</f>
        <v>3600</v>
      </c>
      <c r="J115" s="18" t="s">
        <v>63</v>
      </c>
      <c r="K115" s="19" t="s">
        <v>26</v>
      </c>
      <c r="L115" s="18" t="s">
        <v>27</v>
      </c>
    </row>
    <row r="116" spans="1:12" x14ac:dyDescent="0.25">
      <c r="A116" s="13" t="s">
        <v>64</v>
      </c>
      <c r="B116" s="14" t="s">
        <v>14</v>
      </c>
      <c r="C116" s="14" t="s">
        <v>23</v>
      </c>
      <c r="D116" s="14" t="s">
        <v>16</v>
      </c>
      <c r="E116" s="14" t="s">
        <v>24</v>
      </c>
      <c r="F116" s="15">
        <v>45830</v>
      </c>
      <c r="G116" s="22">
        <f t="shared" si="13"/>
        <v>36664</v>
      </c>
      <c r="H116" s="23">
        <f t="shared" si="14"/>
        <v>4583</v>
      </c>
      <c r="I116" s="17">
        <f t="shared" si="15"/>
        <v>4583</v>
      </c>
      <c r="J116" s="18" t="s">
        <v>65</v>
      </c>
      <c r="K116" s="19" t="s">
        <v>66</v>
      </c>
      <c r="L116" s="19" t="s">
        <v>67</v>
      </c>
    </row>
    <row r="117" spans="1:12" x14ac:dyDescent="0.25">
      <c r="A117" s="13" t="s">
        <v>64</v>
      </c>
      <c r="B117" s="14" t="s">
        <v>14</v>
      </c>
      <c r="C117" s="14" t="s">
        <v>23</v>
      </c>
      <c r="D117" s="14" t="s">
        <v>16</v>
      </c>
      <c r="E117" s="14" t="s">
        <v>17</v>
      </c>
      <c r="F117" s="15">
        <v>43214</v>
      </c>
      <c r="G117" s="22">
        <f t="shared" si="13"/>
        <v>34571.200000000004</v>
      </c>
      <c r="H117" s="16">
        <v>4403.8999999999996</v>
      </c>
      <c r="I117" s="17">
        <v>4238.8999999999996</v>
      </c>
      <c r="J117" s="18" t="s">
        <v>65</v>
      </c>
      <c r="K117" s="19" t="s">
        <v>66</v>
      </c>
      <c r="L117" s="19" t="s">
        <v>67</v>
      </c>
    </row>
    <row r="118" spans="1:12" x14ac:dyDescent="0.25">
      <c r="A118" s="13" t="s">
        <v>68</v>
      </c>
      <c r="B118" s="14" t="s">
        <v>14</v>
      </c>
      <c r="C118" s="14" t="s">
        <v>23</v>
      </c>
      <c r="D118" s="14" t="s">
        <v>16</v>
      </c>
      <c r="E118" s="14" t="s">
        <v>17</v>
      </c>
      <c r="F118" s="15">
        <v>39852</v>
      </c>
      <c r="G118" s="22">
        <f t="shared" si="13"/>
        <v>31881.600000000002</v>
      </c>
      <c r="H118" s="16">
        <v>4067.7</v>
      </c>
      <c r="I118" s="17">
        <v>3902.7</v>
      </c>
      <c r="J118" s="18" t="s">
        <v>69</v>
      </c>
      <c r="K118" s="19" t="s">
        <v>70</v>
      </c>
      <c r="L118" s="18" t="s">
        <v>71</v>
      </c>
    </row>
    <row r="119" spans="1:12" x14ac:dyDescent="0.25">
      <c r="A119" s="13" t="s">
        <v>68</v>
      </c>
      <c r="B119" s="14" t="s">
        <v>14</v>
      </c>
      <c r="C119" s="14" t="s">
        <v>23</v>
      </c>
      <c r="D119" s="14" t="s">
        <v>16</v>
      </c>
      <c r="E119" s="14" t="s">
        <v>17</v>
      </c>
      <c r="F119" s="15">
        <v>39852</v>
      </c>
      <c r="G119" s="22">
        <f t="shared" si="13"/>
        <v>31881.600000000002</v>
      </c>
      <c r="H119" s="16">
        <v>4067.7</v>
      </c>
      <c r="I119" s="17">
        <v>3902.7</v>
      </c>
      <c r="J119" s="18" t="s">
        <v>69</v>
      </c>
      <c r="K119" s="19" t="s">
        <v>70</v>
      </c>
      <c r="L119" s="18" t="s">
        <v>71</v>
      </c>
    </row>
    <row r="120" spans="1:12" x14ac:dyDescent="0.25">
      <c r="A120" s="13" t="s">
        <v>68</v>
      </c>
      <c r="B120" s="14" t="s">
        <v>14</v>
      </c>
      <c r="C120" s="14" t="s">
        <v>23</v>
      </c>
      <c r="D120" s="14" t="s">
        <v>16</v>
      </c>
      <c r="E120" s="14" t="s">
        <v>17</v>
      </c>
      <c r="F120" s="15">
        <v>39852</v>
      </c>
      <c r="G120" s="22">
        <f t="shared" si="13"/>
        <v>31881.600000000002</v>
      </c>
      <c r="H120" s="16">
        <v>4067.7</v>
      </c>
      <c r="I120" s="17">
        <v>3902.7</v>
      </c>
      <c r="J120" s="18" t="s">
        <v>69</v>
      </c>
      <c r="K120" s="19" t="s">
        <v>70</v>
      </c>
      <c r="L120" s="18" t="s">
        <v>71</v>
      </c>
    </row>
    <row r="121" spans="1:12" x14ac:dyDescent="0.25">
      <c r="A121" s="13" t="s">
        <v>68</v>
      </c>
      <c r="B121" s="14" t="s">
        <v>14</v>
      </c>
      <c r="C121" s="14" t="s">
        <v>23</v>
      </c>
      <c r="D121" s="14" t="s">
        <v>16</v>
      </c>
      <c r="E121" s="14" t="s">
        <v>17</v>
      </c>
      <c r="F121" s="15">
        <v>39852</v>
      </c>
      <c r="G121" s="22">
        <f t="shared" ref="G121:G122" si="16">SUM(F121*0.8)</f>
        <v>31881.600000000002</v>
      </c>
      <c r="H121" s="16">
        <v>4067.7</v>
      </c>
      <c r="I121" s="17">
        <v>3902.7</v>
      </c>
      <c r="J121" s="18" t="s">
        <v>69</v>
      </c>
      <c r="K121" s="19" t="s">
        <v>70</v>
      </c>
      <c r="L121" s="18" t="s">
        <v>71</v>
      </c>
    </row>
    <row r="122" spans="1:12" x14ac:dyDescent="0.25">
      <c r="A122" s="13" t="s">
        <v>72</v>
      </c>
      <c r="B122" s="14" t="s">
        <v>14</v>
      </c>
      <c r="C122" s="14" t="s">
        <v>15</v>
      </c>
      <c r="D122" s="14" t="s">
        <v>16</v>
      </c>
      <c r="E122" s="21" t="s">
        <v>17</v>
      </c>
      <c r="F122" s="15">
        <v>43214</v>
      </c>
      <c r="G122" s="22">
        <f t="shared" si="16"/>
        <v>34571.200000000004</v>
      </c>
      <c r="H122" s="16">
        <v>4403.8999999999996</v>
      </c>
      <c r="I122" s="17">
        <v>4238.8999999999996</v>
      </c>
      <c r="J122" s="18" t="s">
        <v>18</v>
      </c>
      <c r="K122" s="19" t="s">
        <v>19</v>
      </c>
      <c r="L122" s="18" t="s">
        <v>20</v>
      </c>
    </row>
    <row r="123" spans="1:12" x14ac:dyDescent="0.25">
      <c r="A123" s="13" t="s">
        <v>72</v>
      </c>
      <c r="B123" s="14" t="s">
        <v>14</v>
      </c>
      <c r="C123" s="14" t="s">
        <v>15</v>
      </c>
      <c r="D123" s="14" t="s">
        <v>16</v>
      </c>
      <c r="E123" s="21" t="s">
        <v>17</v>
      </c>
      <c r="F123" s="15">
        <v>36000</v>
      </c>
      <c r="G123" s="16">
        <f t="shared" ref="G123:G129" si="17">ROUND(F123*0.8,2)</f>
        <v>28800</v>
      </c>
      <c r="H123" s="16">
        <f t="shared" ref="H123" si="18">(F123-G123)/2</f>
        <v>3600</v>
      </c>
      <c r="I123" s="17">
        <f t="shared" si="15"/>
        <v>3600</v>
      </c>
      <c r="J123" s="18" t="s">
        <v>18</v>
      </c>
      <c r="K123" s="19" t="s">
        <v>19</v>
      </c>
      <c r="L123" s="18" t="s">
        <v>20</v>
      </c>
    </row>
    <row r="124" spans="1:12" x14ac:dyDescent="0.25">
      <c r="A124" s="13" t="s">
        <v>73</v>
      </c>
      <c r="B124" s="14" t="s">
        <v>14</v>
      </c>
      <c r="C124" s="14" t="s">
        <v>15</v>
      </c>
      <c r="D124" s="14" t="s">
        <v>16</v>
      </c>
      <c r="E124" s="21" t="s">
        <v>24</v>
      </c>
      <c r="F124" s="15">
        <v>47282</v>
      </c>
      <c r="G124" s="16">
        <f t="shared" si="17"/>
        <v>37825.599999999999</v>
      </c>
      <c r="H124" s="16">
        <f>(F124-G124)/2</f>
        <v>4728.2000000000007</v>
      </c>
      <c r="I124" s="17">
        <f t="shared" si="15"/>
        <v>4728.2000000000007</v>
      </c>
      <c r="J124" s="18" t="s">
        <v>55</v>
      </c>
      <c r="K124" s="19" t="s">
        <v>56</v>
      </c>
      <c r="L124" s="19" t="s">
        <v>59</v>
      </c>
    </row>
    <row r="125" spans="1:12" x14ac:dyDescent="0.25">
      <c r="A125" s="13" t="s">
        <v>74</v>
      </c>
      <c r="B125" s="14" t="s">
        <v>14</v>
      </c>
      <c r="C125" s="14" t="s">
        <v>23</v>
      </c>
      <c r="D125" s="14" t="s">
        <v>16</v>
      </c>
      <c r="E125" s="21" t="s">
        <v>17</v>
      </c>
      <c r="F125" s="15">
        <v>36000</v>
      </c>
      <c r="G125" s="16">
        <f t="shared" si="17"/>
        <v>28800</v>
      </c>
      <c r="H125" s="16">
        <f t="shared" ref="H125:H129" si="19">(F125-G125)/2</f>
        <v>3600</v>
      </c>
      <c r="I125" s="17">
        <f t="shared" si="15"/>
        <v>3600</v>
      </c>
      <c r="J125" s="18" t="s">
        <v>18</v>
      </c>
      <c r="K125" s="19" t="s">
        <v>19</v>
      </c>
      <c r="L125" s="18" t="s">
        <v>20</v>
      </c>
    </row>
    <row r="126" spans="1:12" x14ac:dyDescent="0.25">
      <c r="A126" s="13" t="s">
        <v>74</v>
      </c>
      <c r="B126" s="14" t="s">
        <v>14</v>
      </c>
      <c r="C126" s="14" t="s">
        <v>23</v>
      </c>
      <c r="D126" s="14" t="s">
        <v>16</v>
      </c>
      <c r="E126" s="21" t="s">
        <v>17</v>
      </c>
      <c r="F126" s="15">
        <v>36000</v>
      </c>
      <c r="G126" s="16">
        <f t="shared" si="17"/>
        <v>28800</v>
      </c>
      <c r="H126" s="16">
        <f t="shared" si="19"/>
        <v>3600</v>
      </c>
      <c r="I126" s="17">
        <f t="shared" si="15"/>
        <v>3600</v>
      </c>
      <c r="J126" s="18" t="s">
        <v>18</v>
      </c>
      <c r="K126" s="19" t="s">
        <v>19</v>
      </c>
      <c r="L126" s="18" t="s">
        <v>20</v>
      </c>
    </row>
    <row r="127" spans="1:12" x14ac:dyDescent="0.25">
      <c r="A127" s="13" t="s">
        <v>75</v>
      </c>
      <c r="B127" s="14" t="s">
        <v>14</v>
      </c>
      <c r="C127" s="14" t="s">
        <v>23</v>
      </c>
      <c r="D127" s="14" t="s">
        <v>16</v>
      </c>
      <c r="E127" s="21" t="s">
        <v>17</v>
      </c>
      <c r="F127" s="15">
        <v>36000</v>
      </c>
      <c r="G127" s="16">
        <f t="shared" si="17"/>
        <v>28800</v>
      </c>
      <c r="H127" s="16">
        <f t="shared" si="19"/>
        <v>3600</v>
      </c>
      <c r="I127" s="17">
        <f t="shared" si="15"/>
        <v>3600</v>
      </c>
      <c r="J127" s="18" t="s">
        <v>25</v>
      </c>
      <c r="K127" s="19" t="s">
        <v>26</v>
      </c>
      <c r="L127" s="18" t="s">
        <v>27</v>
      </c>
    </row>
    <row r="128" spans="1:12" x14ac:dyDescent="0.25">
      <c r="A128" s="13" t="s">
        <v>75</v>
      </c>
      <c r="B128" s="14" t="s">
        <v>14</v>
      </c>
      <c r="C128" s="14" t="s">
        <v>23</v>
      </c>
      <c r="D128" s="14" t="s">
        <v>16</v>
      </c>
      <c r="E128" s="21" t="s">
        <v>17</v>
      </c>
      <c r="F128" s="15">
        <v>36000</v>
      </c>
      <c r="G128" s="16">
        <f t="shared" si="17"/>
        <v>28800</v>
      </c>
      <c r="H128" s="16">
        <f t="shared" si="19"/>
        <v>3600</v>
      </c>
      <c r="I128" s="17">
        <f t="shared" si="15"/>
        <v>3600</v>
      </c>
      <c r="J128" s="18" t="s">
        <v>25</v>
      </c>
      <c r="K128" s="19" t="s">
        <v>26</v>
      </c>
      <c r="L128" s="18" t="s">
        <v>27</v>
      </c>
    </row>
    <row r="129" spans="1:15" x14ac:dyDescent="0.25">
      <c r="A129" s="13" t="s">
        <v>75</v>
      </c>
      <c r="B129" s="14" t="s">
        <v>14</v>
      </c>
      <c r="C129" s="14" t="s">
        <v>23</v>
      </c>
      <c r="D129" s="14" t="s">
        <v>16</v>
      </c>
      <c r="E129" s="21" t="s">
        <v>17</v>
      </c>
      <c r="F129" s="15">
        <v>36000</v>
      </c>
      <c r="G129" s="16">
        <f t="shared" si="17"/>
        <v>28800</v>
      </c>
      <c r="H129" s="16">
        <f t="shared" si="19"/>
        <v>3600</v>
      </c>
      <c r="I129" s="17">
        <f t="shared" si="15"/>
        <v>3600</v>
      </c>
      <c r="J129" s="18" t="s">
        <v>25</v>
      </c>
      <c r="K129" s="19" t="s">
        <v>26</v>
      </c>
      <c r="L129" s="18" t="s">
        <v>27</v>
      </c>
    </row>
    <row r="130" spans="1:15" x14ac:dyDescent="0.25">
      <c r="A130" s="13" t="s">
        <v>76</v>
      </c>
      <c r="B130" s="14" t="s">
        <v>14</v>
      </c>
      <c r="C130" s="14" t="s">
        <v>15</v>
      </c>
      <c r="D130" s="14" t="s">
        <v>16</v>
      </c>
      <c r="E130" s="21" t="s">
        <v>17</v>
      </c>
      <c r="F130" s="15">
        <v>43214</v>
      </c>
      <c r="G130" s="16">
        <f>ROUND(F130*0.8,2)</f>
        <v>34571.199999999997</v>
      </c>
      <c r="H130" s="16">
        <v>4403.8999999999996</v>
      </c>
      <c r="I130" s="17">
        <v>4238.8999999999996</v>
      </c>
      <c r="J130" s="18" t="s">
        <v>65</v>
      </c>
      <c r="K130" s="19" t="s">
        <v>66</v>
      </c>
      <c r="L130" s="19" t="s">
        <v>67</v>
      </c>
    </row>
    <row r="131" spans="1:15" x14ac:dyDescent="0.25">
      <c r="A131" s="13" t="s">
        <v>77</v>
      </c>
      <c r="B131" s="14" t="s">
        <v>22</v>
      </c>
      <c r="C131" s="14" t="s">
        <v>23</v>
      </c>
      <c r="D131" s="14" t="s">
        <v>16</v>
      </c>
      <c r="E131" s="21" t="s">
        <v>17</v>
      </c>
      <c r="F131" s="15">
        <v>43214</v>
      </c>
      <c r="G131" s="16">
        <f>ROUND(F131*0.8,2)</f>
        <v>34571.199999999997</v>
      </c>
      <c r="H131" s="16">
        <v>4403.8999999999996</v>
      </c>
      <c r="I131" s="17">
        <v>4238.8999999999996</v>
      </c>
      <c r="J131" s="18" t="s">
        <v>77</v>
      </c>
      <c r="K131" s="19" t="s">
        <v>78</v>
      </c>
      <c r="L131" s="19" t="s">
        <v>79</v>
      </c>
    </row>
    <row r="132" spans="1:15" x14ac:dyDescent="0.25">
      <c r="A132" s="13" t="s">
        <v>77</v>
      </c>
      <c r="B132" s="14" t="s">
        <v>22</v>
      </c>
      <c r="C132" s="14" t="s">
        <v>23</v>
      </c>
      <c r="D132" s="14" t="s">
        <v>16</v>
      </c>
      <c r="E132" s="21" t="s">
        <v>17</v>
      </c>
      <c r="F132" s="15">
        <v>43214</v>
      </c>
      <c r="G132" s="16">
        <f t="shared" ref="G132:G139" si="20">ROUND(F132*0.8,2)</f>
        <v>34571.199999999997</v>
      </c>
      <c r="H132" s="16">
        <v>4403.8999999999996</v>
      </c>
      <c r="I132" s="17">
        <v>4238.8999999999996</v>
      </c>
      <c r="J132" s="18" t="s">
        <v>77</v>
      </c>
      <c r="K132" s="19" t="s">
        <v>78</v>
      </c>
      <c r="L132" s="19" t="s">
        <v>79</v>
      </c>
    </row>
    <row r="133" spans="1:15" x14ac:dyDescent="0.25">
      <c r="A133" s="13" t="s">
        <v>77</v>
      </c>
      <c r="B133" s="14" t="s">
        <v>22</v>
      </c>
      <c r="C133" s="14" t="s">
        <v>23</v>
      </c>
      <c r="D133" s="14" t="s">
        <v>16</v>
      </c>
      <c r="E133" s="21" t="s">
        <v>17</v>
      </c>
      <c r="F133" s="15">
        <v>43214</v>
      </c>
      <c r="G133" s="16">
        <f t="shared" si="20"/>
        <v>34571.199999999997</v>
      </c>
      <c r="H133" s="16">
        <v>4403.8999999999996</v>
      </c>
      <c r="I133" s="17">
        <v>4238.8999999999996</v>
      </c>
      <c r="J133" s="18" t="s">
        <v>77</v>
      </c>
      <c r="K133" s="19" t="s">
        <v>78</v>
      </c>
      <c r="L133" s="19" t="s">
        <v>79</v>
      </c>
    </row>
    <row r="134" spans="1:15" x14ac:dyDescent="0.25">
      <c r="A134" s="13" t="s">
        <v>77</v>
      </c>
      <c r="B134" s="14" t="s">
        <v>22</v>
      </c>
      <c r="C134" s="14" t="s">
        <v>23</v>
      </c>
      <c r="D134" s="14" t="s">
        <v>16</v>
      </c>
      <c r="E134" s="21" t="s">
        <v>17</v>
      </c>
      <c r="F134" s="15">
        <v>43214</v>
      </c>
      <c r="G134" s="16">
        <f t="shared" si="20"/>
        <v>34571.199999999997</v>
      </c>
      <c r="H134" s="16">
        <v>4403.8999999999996</v>
      </c>
      <c r="I134" s="17">
        <v>4238.8999999999996</v>
      </c>
      <c r="J134" s="18" t="s">
        <v>77</v>
      </c>
      <c r="K134" s="19" t="s">
        <v>78</v>
      </c>
      <c r="L134" s="19" t="s">
        <v>79</v>
      </c>
    </row>
    <row r="135" spans="1:15" x14ac:dyDescent="0.25">
      <c r="A135" s="13" t="s">
        <v>77</v>
      </c>
      <c r="B135" s="14" t="s">
        <v>22</v>
      </c>
      <c r="C135" s="14" t="s">
        <v>23</v>
      </c>
      <c r="D135" s="14" t="s">
        <v>16</v>
      </c>
      <c r="E135" s="21" t="s">
        <v>17</v>
      </c>
      <c r="F135" s="15">
        <v>43214</v>
      </c>
      <c r="G135" s="16">
        <f t="shared" si="20"/>
        <v>34571.199999999997</v>
      </c>
      <c r="H135" s="16">
        <v>4403.8999999999996</v>
      </c>
      <c r="I135" s="17">
        <v>4238.8999999999996</v>
      </c>
      <c r="J135" s="18" t="s">
        <v>77</v>
      </c>
      <c r="K135" s="19" t="s">
        <v>78</v>
      </c>
      <c r="L135" s="19" t="s">
        <v>79</v>
      </c>
    </row>
    <row r="136" spans="1:15" x14ac:dyDescent="0.25">
      <c r="A136" s="13" t="s">
        <v>77</v>
      </c>
      <c r="B136" s="14" t="s">
        <v>22</v>
      </c>
      <c r="C136" s="14" t="s">
        <v>23</v>
      </c>
      <c r="D136" s="14" t="s">
        <v>16</v>
      </c>
      <c r="E136" s="21" t="s">
        <v>17</v>
      </c>
      <c r="F136" s="15">
        <v>43214</v>
      </c>
      <c r="G136" s="16">
        <f t="shared" si="20"/>
        <v>34571.199999999997</v>
      </c>
      <c r="H136" s="16">
        <v>4403.8999999999996</v>
      </c>
      <c r="I136" s="17">
        <v>4238.8999999999996</v>
      </c>
      <c r="J136" s="18" t="s">
        <v>77</v>
      </c>
      <c r="K136" s="19" t="s">
        <v>78</v>
      </c>
      <c r="L136" s="19" t="s">
        <v>79</v>
      </c>
    </row>
    <row r="137" spans="1:15" x14ac:dyDescent="0.25">
      <c r="A137" s="13" t="s">
        <v>77</v>
      </c>
      <c r="B137" s="14" t="s">
        <v>22</v>
      </c>
      <c r="C137" s="14" t="s">
        <v>23</v>
      </c>
      <c r="D137" s="14" t="s">
        <v>16</v>
      </c>
      <c r="E137" s="21" t="s">
        <v>17</v>
      </c>
      <c r="F137" s="15">
        <v>43214</v>
      </c>
      <c r="G137" s="16">
        <f t="shared" si="20"/>
        <v>34571.199999999997</v>
      </c>
      <c r="H137" s="16">
        <v>4403.8999999999996</v>
      </c>
      <c r="I137" s="17">
        <v>4238.8999999999996</v>
      </c>
      <c r="J137" s="18" t="s">
        <v>77</v>
      </c>
      <c r="K137" s="19" t="s">
        <v>78</v>
      </c>
      <c r="L137" s="19" t="s">
        <v>79</v>
      </c>
    </row>
    <row r="138" spans="1:15" x14ac:dyDescent="0.25">
      <c r="A138" s="13" t="s">
        <v>77</v>
      </c>
      <c r="B138" s="14" t="s">
        <v>22</v>
      </c>
      <c r="C138" s="14" t="s">
        <v>23</v>
      </c>
      <c r="D138" s="14" t="s">
        <v>16</v>
      </c>
      <c r="E138" s="21" t="s">
        <v>17</v>
      </c>
      <c r="F138" s="15">
        <v>43214</v>
      </c>
      <c r="G138" s="16">
        <f t="shared" si="20"/>
        <v>34571.199999999997</v>
      </c>
      <c r="H138" s="16">
        <v>4403.8999999999996</v>
      </c>
      <c r="I138" s="17">
        <v>4238.8999999999996</v>
      </c>
      <c r="J138" s="18" t="s">
        <v>77</v>
      </c>
      <c r="K138" s="19" t="s">
        <v>78</v>
      </c>
      <c r="L138" s="19" t="s">
        <v>79</v>
      </c>
    </row>
    <row r="139" spans="1:15" x14ac:dyDescent="0.25">
      <c r="A139" s="13" t="s">
        <v>77</v>
      </c>
      <c r="B139" s="14" t="s">
        <v>22</v>
      </c>
      <c r="C139" s="14" t="s">
        <v>23</v>
      </c>
      <c r="D139" s="14" t="s">
        <v>16</v>
      </c>
      <c r="E139" s="21" t="s">
        <v>17</v>
      </c>
      <c r="F139" s="15">
        <v>43214</v>
      </c>
      <c r="G139" s="16">
        <f t="shared" si="20"/>
        <v>34571.199999999997</v>
      </c>
      <c r="H139" s="16">
        <v>4403.8999999999996</v>
      </c>
      <c r="I139" s="17">
        <v>4238.8999999999996</v>
      </c>
      <c r="J139" s="18" t="s">
        <v>77</v>
      </c>
      <c r="K139" s="19" t="s">
        <v>78</v>
      </c>
      <c r="L139" s="19" t="s">
        <v>79</v>
      </c>
    </row>
    <row r="140" spans="1:15" x14ac:dyDescent="0.25">
      <c r="A140" s="13" t="s">
        <v>52</v>
      </c>
      <c r="B140" s="14" t="s">
        <v>22</v>
      </c>
      <c r="C140" s="14" t="s">
        <v>15</v>
      </c>
      <c r="D140" s="14" t="s">
        <v>16</v>
      </c>
      <c r="E140" s="14" t="s">
        <v>24</v>
      </c>
      <c r="F140" s="24">
        <v>47282</v>
      </c>
      <c r="G140" s="23">
        <f>ROUND(F140*0.8,2)</f>
        <v>37825.599999999999</v>
      </c>
      <c r="H140" s="23">
        <f>(F140-G140)/2</f>
        <v>4728.2000000000007</v>
      </c>
      <c r="I140" s="17">
        <f t="shared" ref="I140:I149" si="21">(F140-G140)/2</f>
        <v>4728.2000000000007</v>
      </c>
      <c r="J140" s="18" t="s">
        <v>52</v>
      </c>
      <c r="K140" s="19" t="s">
        <v>26</v>
      </c>
      <c r="L140" s="18" t="s">
        <v>53</v>
      </c>
    </row>
    <row r="141" spans="1:15" x14ac:dyDescent="0.25">
      <c r="A141" s="13" t="s">
        <v>52</v>
      </c>
      <c r="B141" s="14" t="s">
        <v>22</v>
      </c>
      <c r="C141" s="14" t="s">
        <v>15</v>
      </c>
      <c r="D141" s="14" t="s">
        <v>16</v>
      </c>
      <c r="E141" s="14" t="s">
        <v>24</v>
      </c>
      <c r="F141" s="24">
        <v>47282</v>
      </c>
      <c r="G141" s="23">
        <f>ROUND(F141*0.8,2)</f>
        <v>37825.599999999999</v>
      </c>
      <c r="H141" s="23">
        <f>(F141-G141)/2</f>
        <v>4728.2000000000007</v>
      </c>
      <c r="I141" s="17">
        <f t="shared" si="21"/>
        <v>4728.2000000000007</v>
      </c>
      <c r="J141" s="18" t="s">
        <v>52</v>
      </c>
      <c r="K141" s="19" t="s">
        <v>26</v>
      </c>
      <c r="L141" s="18" t="s">
        <v>53</v>
      </c>
    </row>
    <row r="142" spans="1:15" x14ac:dyDescent="0.25">
      <c r="A142" s="13" t="s">
        <v>52</v>
      </c>
      <c r="B142" s="14" t="s">
        <v>22</v>
      </c>
      <c r="C142" s="14" t="s">
        <v>15</v>
      </c>
      <c r="D142" s="14" t="s">
        <v>16</v>
      </c>
      <c r="E142" s="14" t="s">
        <v>24</v>
      </c>
      <c r="F142" s="24">
        <v>47282</v>
      </c>
      <c r="G142" s="23">
        <f t="shared" ref="G142:G153" si="22">SUM(F142*0.8)</f>
        <v>37825.599999999999</v>
      </c>
      <c r="H142" s="23">
        <f t="shared" ref="H142:H149" si="23">SUM(F142*0.1)</f>
        <v>4728.2</v>
      </c>
      <c r="I142" s="17">
        <f t="shared" si="21"/>
        <v>4728.2000000000007</v>
      </c>
      <c r="J142" s="18" t="s">
        <v>52</v>
      </c>
      <c r="K142" s="19" t="s">
        <v>26</v>
      </c>
      <c r="L142" s="18" t="s">
        <v>53</v>
      </c>
    </row>
    <row r="143" spans="1:15" x14ac:dyDescent="0.25">
      <c r="A143" s="13" t="s">
        <v>52</v>
      </c>
      <c r="B143" s="14" t="s">
        <v>22</v>
      </c>
      <c r="C143" s="14" t="s">
        <v>15</v>
      </c>
      <c r="D143" s="14" t="s">
        <v>16</v>
      </c>
      <c r="E143" s="14" t="s">
        <v>24</v>
      </c>
      <c r="F143" s="24">
        <v>47282</v>
      </c>
      <c r="G143" s="23">
        <f t="shared" si="22"/>
        <v>37825.599999999999</v>
      </c>
      <c r="H143" s="23">
        <f t="shared" si="23"/>
        <v>4728.2</v>
      </c>
      <c r="I143" s="17">
        <f t="shared" si="21"/>
        <v>4728.2000000000007</v>
      </c>
      <c r="J143" s="18" t="s">
        <v>52</v>
      </c>
      <c r="K143" s="19" t="s">
        <v>26</v>
      </c>
      <c r="L143" s="18" t="s">
        <v>53</v>
      </c>
      <c r="O143" s="25"/>
    </row>
    <row r="144" spans="1:15" x14ac:dyDescent="0.25">
      <c r="A144" s="13" t="s">
        <v>52</v>
      </c>
      <c r="B144" s="14" t="s">
        <v>22</v>
      </c>
      <c r="C144" s="14" t="s">
        <v>15</v>
      </c>
      <c r="D144" s="14" t="s">
        <v>16</v>
      </c>
      <c r="E144" s="14" t="s">
        <v>24</v>
      </c>
      <c r="F144" s="24">
        <v>47282</v>
      </c>
      <c r="G144" s="23">
        <f t="shared" si="22"/>
        <v>37825.599999999999</v>
      </c>
      <c r="H144" s="23">
        <f t="shared" si="23"/>
        <v>4728.2</v>
      </c>
      <c r="I144" s="17">
        <f t="shared" si="21"/>
        <v>4728.2000000000007</v>
      </c>
      <c r="J144" s="18" t="s">
        <v>52</v>
      </c>
      <c r="K144" s="19" t="s">
        <v>26</v>
      </c>
      <c r="L144" s="18" t="s">
        <v>53</v>
      </c>
    </row>
    <row r="145" spans="1:12" x14ac:dyDescent="0.25">
      <c r="A145" s="13" t="s">
        <v>52</v>
      </c>
      <c r="B145" s="14" t="s">
        <v>22</v>
      </c>
      <c r="C145" s="14" t="s">
        <v>15</v>
      </c>
      <c r="D145" s="14" t="s">
        <v>16</v>
      </c>
      <c r="E145" s="14" t="s">
        <v>24</v>
      </c>
      <c r="F145" s="24">
        <v>47282</v>
      </c>
      <c r="G145" s="23">
        <f t="shared" si="22"/>
        <v>37825.599999999999</v>
      </c>
      <c r="H145" s="23">
        <f t="shared" si="23"/>
        <v>4728.2</v>
      </c>
      <c r="I145" s="17">
        <f t="shared" si="21"/>
        <v>4728.2000000000007</v>
      </c>
      <c r="J145" s="18" t="s">
        <v>52</v>
      </c>
      <c r="K145" s="19" t="s">
        <v>26</v>
      </c>
      <c r="L145" s="18" t="s">
        <v>53</v>
      </c>
    </row>
    <row r="146" spans="1:12" x14ac:dyDescent="0.25">
      <c r="A146" s="13" t="s">
        <v>52</v>
      </c>
      <c r="B146" s="14" t="s">
        <v>22</v>
      </c>
      <c r="C146" s="14" t="s">
        <v>15</v>
      </c>
      <c r="D146" s="14" t="s">
        <v>16</v>
      </c>
      <c r="E146" s="14" t="s">
        <v>24</v>
      </c>
      <c r="F146" s="24">
        <v>47282</v>
      </c>
      <c r="G146" s="23">
        <f t="shared" si="22"/>
        <v>37825.599999999999</v>
      </c>
      <c r="H146" s="23">
        <f t="shared" si="23"/>
        <v>4728.2</v>
      </c>
      <c r="I146" s="17">
        <f t="shared" si="21"/>
        <v>4728.2000000000007</v>
      </c>
      <c r="J146" s="18" t="s">
        <v>52</v>
      </c>
      <c r="K146" s="19" t="s">
        <v>26</v>
      </c>
      <c r="L146" s="18" t="s">
        <v>53</v>
      </c>
    </row>
    <row r="147" spans="1:12" x14ac:dyDescent="0.25">
      <c r="A147" s="13" t="s">
        <v>52</v>
      </c>
      <c r="B147" s="14" t="s">
        <v>22</v>
      </c>
      <c r="C147" s="14" t="s">
        <v>15</v>
      </c>
      <c r="D147" s="14" t="s">
        <v>16</v>
      </c>
      <c r="E147" s="14" t="s">
        <v>24</v>
      </c>
      <c r="F147" s="24">
        <v>47282</v>
      </c>
      <c r="G147" s="23">
        <f t="shared" si="22"/>
        <v>37825.599999999999</v>
      </c>
      <c r="H147" s="23">
        <f t="shared" si="23"/>
        <v>4728.2</v>
      </c>
      <c r="I147" s="17">
        <f t="shared" si="21"/>
        <v>4728.2000000000007</v>
      </c>
      <c r="J147" s="18" t="s">
        <v>52</v>
      </c>
      <c r="K147" s="19" t="s">
        <v>26</v>
      </c>
      <c r="L147" s="18" t="s">
        <v>53</v>
      </c>
    </row>
    <row r="148" spans="1:12" x14ac:dyDescent="0.25">
      <c r="A148" s="13" t="s">
        <v>52</v>
      </c>
      <c r="B148" s="14" t="s">
        <v>22</v>
      </c>
      <c r="C148" s="14" t="s">
        <v>15</v>
      </c>
      <c r="D148" s="14" t="s">
        <v>16</v>
      </c>
      <c r="E148" s="14" t="s">
        <v>24</v>
      </c>
      <c r="F148" s="24">
        <v>47282</v>
      </c>
      <c r="G148" s="23">
        <f t="shared" si="22"/>
        <v>37825.599999999999</v>
      </c>
      <c r="H148" s="23">
        <f t="shared" si="23"/>
        <v>4728.2</v>
      </c>
      <c r="I148" s="17">
        <f t="shared" si="21"/>
        <v>4728.2000000000007</v>
      </c>
      <c r="J148" s="18" t="s">
        <v>52</v>
      </c>
      <c r="K148" s="19" t="s">
        <v>26</v>
      </c>
      <c r="L148" s="18" t="s">
        <v>53</v>
      </c>
    </row>
    <row r="149" spans="1:12" x14ac:dyDescent="0.25">
      <c r="A149" s="26" t="s">
        <v>52</v>
      </c>
      <c r="B149" s="27" t="s">
        <v>22</v>
      </c>
      <c r="C149" s="27" t="s">
        <v>23</v>
      </c>
      <c r="D149" s="27" t="s">
        <v>16</v>
      </c>
      <c r="E149" s="27" t="s">
        <v>24</v>
      </c>
      <c r="F149" s="28">
        <v>47282</v>
      </c>
      <c r="G149" s="29">
        <f t="shared" si="22"/>
        <v>37825.599999999999</v>
      </c>
      <c r="H149" s="29">
        <f t="shared" si="23"/>
        <v>4728.2</v>
      </c>
      <c r="I149" s="30">
        <f t="shared" si="21"/>
        <v>4728.2000000000007</v>
      </c>
      <c r="J149" s="18" t="s">
        <v>52</v>
      </c>
      <c r="K149" s="19" t="s">
        <v>26</v>
      </c>
      <c r="L149" s="18" t="s">
        <v>53</v>
      </c>
    </row>
    <row r="150" spans="1:12" x14ac:dyDescent="0.25">
      <c r="A150" s="13" t="s">
        <v>52</v>
      </c>
      <c r="B150" s="14" t="s">
        <v>22</v>
      </c>
      <c r="C150" s="14" t="s">
        <v>15</v>
      </c>
      <c r="D150" s="14" t="s">
        <v>16</v>
      </c>
      <c r="E150" s="14" t="s">
        <v>17</v>
      </c>
      <c r="F150" s="15">
        <v>43214</v>
      </c>
      <c r="G150" s="23">
        <f t="shared" si="22"/>
        <v>34571.200000000004</v>
      </c>
      <c r="H150" s="16">
        <v>4403.8999999999996</v>
      </c>
      <c r="I150" s="17">
        <v>4238.8999999999996</v>
      </c>
      <c r="J150" s="18" t="s">
        <v>52</v>
      </c>
      <c r="K150" s="19" t="s">
        <v>26</v>
      </c>
      <c r="L150" s="18" t="s">
        <v>53</v>
      </c>
    </row>
    <row r="151" spans="1:12" x14ac:dyDescent="0.25">
      <c r="A151" s="13" t="s">
        <v>52</v>
      </c>
      <c r="B151" s="14" t="s">
        <v>22</v>
      </c>
      <c r="C151" s="14" t="s">
        <v>15</v>
      </c>
      <c r="D151" s="14" t="s">
        <v>16</v>
      </c>
      <c r="E151" s="14" t="s">
        <v>17</v>
      </c>
      <c r="F151" s="15">
        <v>43214</v>
      </c>
      <c r="G151" s="23">
        <f t="shared" si="22"/>
        <v>34571.200000000004</v>
      </c>
      <c r="H151" s="16">
        <v>4403.8999999999996</v>
      </c>
      <c r="I151" s="17">
        <v>4238.8999999999996</v>
      </c>
      <c r="J151" s="18" t="s">
        <v>52</v>
      </c>
      <c r="K151" s="19" t="s">
        <v>26</v>
      </c>
      <c r="L151" s="18" t="s">
        <v>53</v>
      </c>
    </row>
    <row r="152" spans="1:12" x14ac:dyDescent="0.25">
      <c r="A152" s="13" t="s">
        <v>52</v>
      </c>
      <c r="B152" s="14" t="s">
        <v>22</v>
      </c>
      <c r="C152" s="14" t="s">
        <v>15</v>
      </c>
      <c r="D152" s="14" t="s">
        <v>16</v>
      </c>
      <c r="E152" s="14" t="s">
        <v>17</v>
      </c>
      <c r="F152" s="15">
        <v>43214</v>
      </c>
      <c r="G152" s="23">
        <f t="shared" si="22"/>
        <v>34571.200000000004</v>
      </c>
      <c r="H152" s="16">
        <v>4403.8999999999996</v>
      </c>
      <c r="I152" s="17">
        <v>4238.8999999999996</v>
      </c>
      <c r="J152" s="18" t="s">
        <v>52</v>
      </c>
      <c r="K152" s="19" t="s">
        <v>26</v>
      </c>
      <c r="L152" s="18" t="s">
        <v>53</v>
      </c>
    </row>
    <row r="153" spans="1:12" x14ac:dyDescent="0.25">
      <c r="A153" s="13" t="s">
        <v>52</v>
      </c>
      <c r="B153" s="14" t="s">
        <v>22</v>
      </c>
      <c r="C153" s="14" t="s">
        <v>15</v>
      </c>
      <c r="D153" s="14" t="s">
        <v>16</v>
      </c>
      <c r="E153" s="14" t="s">
        <v>17</v>
      </c>
      <c r="F153" s="15">
        <v>43214</v>
      </c>
      <c r="G153" s="23">
        <f t="shared" si="22"/>
        <v>34571.200000000004</v>
      </c>
      <c r="H153" s="16">
        <v>4403.8999999999996</v>
      </c>
      <c r="I153" s="17">
        <v>4238.8999999999996</v>
      </c>
      <c r="J153" s="18" t="s">
        <v>52</v>
      </c>
      <c r="K153" s="19" t="s">
        <v>26</v>
      </c>
      <c r="L153" s="18" t="s">
        <v>53</v>
      </c>
    </row>
    <row r="154" spans="1:12" x14ac:dyDescent="0.25">
      <c r="A154" s="13" t="s">
        <v>52</v>
      </c>
      <c r="B154" s="14" t="s">
        <v>22</v>
      </c>
      <c r="C154" s="14" t="s">
        <v>15</v>
      </c>
      <c r="D154" s="14" t="s">
        <v>16</v>
      </c>
      <c r="E154" s="14" t="s">
        <v>17</v>
      </c>
      <c r="F154" s="15">
        <v>43214</v>
      </c>
      <c r="G154" s="23">
        <f t="shared" ref="G154:G159" si="24">SUM(F154*0.8)</f>
        <v>34571.200000000004</v>
      </c>
      <c r="H154" s="16">
        <v>4403.8999999999996</v>
      </c>
      <c r="I154" s="17">
        <v>4238.8999999999996</v>
      </c>
      <c r="J154" s="18" t="s">
        <v>52</v>
      </c>
      <c r="K154" s="19" t="s">
        <v>26</v>
      </c>
      <c r="L154" s="18" t="s">
        <v>53</v>
      </c>
    </row>
    <row r="155" spans="1:12" x14ac:dyDescent="0.25">
      <c r="A155" s="13" t="s">
        <v>52</v>
      </c>
      <c r="B155" s="14" t="s">
        <v>22</v>
      </c>
      <c r="C155" s="14" t="s">
        <v>15</v>
      </c>
      <c r="D155" s="14" t="s">
        <v>16</v>
      </c>
      <c r="E155" s="14" t="s">
        <v>17</v>
      </c>
      <c r="F155" s="15">
        <v>43214</v>
      </c>
      <c r="G155" s="23">
        <f t="shared" si="24"/>
        <v>34571.200000000004</v>
      </c>
      <c r="H155" s="16">
        <v>4403.8999999999996</v>
      </c>
      <c r="I155" s="17">
        <v>4238.8999999999996</v>
      </c>
      <c r="J155" s="18" t="s">
        <v>52</v>
      </c>
      <c r="K155" s="19" t="s">
        <v>26</v>
      </c>
      <c r="L155" s="18" t="s">
        <v>53</v>
      </c>
    </row>
    <row r="156" spans="1:12" x14ac:dyDescent="0.25">
      <c r="A156" s="26" t="s">
        <v>52</v>
      </c>
      <c r="B156" s="27" t="s">
        <v>22</v>
      </c>
      <c r="C156" s="27" t="s">
        <v>23</v>
      </c>
      <c r="D156" s="27" t="s">
        <v>16</v>
      </c>
      <c r="E156" s="27" t="s">
        <v>24</v>
      </c>
      <c r="F156" s="31">
        <v>49392</v>
      </c>
      <c r="G156" s="29">
        <f t="shared" si="24"/>
        <v>39513.600000000006</v>
      </c>
      <c r="H156" s="29">
        <f t="shared" ref="H156:H157" si="25">SUM(F156*0.1)</f>
        <v>4939.2000000000007</v>
      </c>
      <c r="I156" s="30">
        <f t="shared" ref="I156:I159" si="26">(F156-G156)/2</f>
        <v>4939.1999999999971</v>
      </c>
      <c r="J156" s="18" t="s">
        <v>52</v>
      </c>
      <c r="K156" s="19" t="s">
        <v>26</v>
      </c>
      <c r="L156" s="18" t="s">
        <v>53</v>
      </c>
    </row>
    <row r="157" spans="1:12" x14ac:dyDescent="0.25">
      <c r="A157" s="26" t="s">
        <v>52</v>
      </c>
      <c r="B157" s="27" t="s">
        <v>22</v>
      </c>
      <c r="C157" s="27" t="s">
        <v>23</v>
      </c>
      <c r="D157" s="27" t="s">
        <v>16</v>
      </c>
      <c r="E157" s="27" t="s">
        <v>24</v>
      </c>
      <c r="F157" s="31">
        <v>49392</v>
      </c>
      <c r="G157" s="29">
        <f t="shared" si="24"/>
        <v>39513.600000000006</v>
      </c>
      <c r="H157" s="29">
        <f t="shared" si="25"/>
        <v>4939.2000000000007</v>
      </c>
      <c r="I157" s="30">
        <f t="shared" si="26"/>
        <v>4939.1999999999971</v>
      </c>
      <c r="J157" s="18" t="s">
        <v>52</v>
      </c>
      <c r="K157" s="19" t="s">
        <v>26</v>
      </c>
      <c r="L157" s="18" t="s">
        <v>53</v>
      </c>
    </row>
    <row r="158" spans="1:12" x14ac:dyDescent="0.25">
      <c r="A158" s="13" t="s">
        <v>80</v>
      </c>
      <c r="B158" s="14" t="s">
        <v>14</v>
      </c>
      <c r="C158" s="14" t="s">
        <v>23</v>
      </c>
      <c r="D158" s="14" t="s">
        <v>16</v>
      </c>
      <c r="E158" s="21" t="s">
        <v>24</v>
      </c>
      <c r="F158" s="15">
        <v>47282</v>
      </c>
      <c r="G158" s="29">
        <f t="shared" si="24"/>
        <v>37825.599999999999</v>
      </c>
      <c r="H158" s="16">
        <f>(F158-G158)/2</f>
        <v>4728.2000000000007</v>
      </c>
      <c r="I158" s="17">
        <f t="shared" si="26"/>
        <v>4728.2000000000007</v>
      </c>
      <c r="J158" s="18" t="s">
        <v>25</v>
      </c>
      <c r="K158" s="19" t="s">
        <v>26</v>
      </c>
      <c r="L158" s="18" t="s">
        <v>27</v>
      </c>
    </row>
    <row r="159" spans="1:12" x14ac:dyDescent="0.25">
      <c r="A159" s="13" t="s">
        <v>81</v>
      </c>
      <c r="B159" s="14" t="s">
        <v>14</v>
      </c>
      <c r="C159" s="14" t="s">
        <v>23</v>
      </c>
      <c r="D159" s="14" t="s">
        <v>16</v>
      </c>
      <c r="E159" s="21" t="s">
        <v>24</v>
      </c>
      <c r="F159" s="15">
        <v>47282</v>
      </c>
      <c r="G159" s="29">
        <f t="shared" si="24"/>
        <v>37825.599999999999</v>
      </c>
      <c r="H159" s="16">
        <f>(F159-G159)/2</f>
        <v>4728.2000000000007</v>
      </c>
      <c r="I159" s="17">
        <f t="shared" si="26"/>
        <v>4728.2000000000007</v>
      </c>
      <c r="J159" s="18" t="s">
        <v>52</v>
      </c>
      <c r="K159" s="19" t="s">
        <v>26</v>
      </c>
      <c r="L159" s="18" t="s">
        <v>53</v>
      </c>
    </row>
    <row r="160" spans="1:12" x14ac:dyDescent="0.25">
      <c r="A160" s="13" t="s">
        <v>81</v>
      </c>
      <c r="B160" s="14" t="s">
        <v>14</v>
      </c>
      <c r="C160" s="14" t="s">
        <v>15</v>
      </c>
      <c r="D160" s="14" t="s">
        <v>16</v>
      </c>
      <c r="E160" s="21" t="s">
        <v>17</v>
      </c>
      <c r="F160" s="15">
        <v>39852</v>
      </c>
      <c r="G160" s="16">
        <f>ROUND(F160*0.8,2)</f>
        <v>31881.599999999999</v>
      </c>
      <c r="H160" s="16">
        <v>4067.7</v>
      </c>
      <c r="I160" s="17">
        <v>3902.7</v>
      </c>
      <c r="J160" s="18" t="s">
        <v>52</v>
      </c>
      <c r="K160" s="19" t="s">
        <v>26</v>
      </c>
      <c r="L160" s="18" t="s">
        <v>53</v>
      </c>
    </row>
    <row r="161" spans="1:14" x14ac:dyDescent="0.25">
      <c r="A161" s="13" t="s">
        <v>82</v>
      </c>
      <c r="B161" s="14" t="s">
        <v>83</v>
      </c>
      <c r="C161" s="14" t="s">
        <v>84</v>
      </c>
      <c r="D161" s="14" t="s">
        <v>16</v>
      </c>
      <c r="E161" s="21" t="s">
        <v>85</v>
      </c>
      <c r="F161" s="15">
        <v>304613</v>
      </c>
      <c r="G161" s="16">
        <v>304613</v>
      </c>
      <c r="H161" s="17">
        <v>0</v>
      </c>
      <c r="I161" s="17">
        <v>0</v>
      </c>
      <c r="J161" s="32"/>
      <c r="K161" s="33"/>
      <c r="L161" s="32"/>
    </row>
    <row r="162" spans="1:14" x14ac:dyDescent="0.25">
      <c r="A162" s="13" t="s">
        <v>86</v>
      </c>
      <c r="B162" s="14" t="s">
        <v>83</v>
      </c>
      <c r="C162" s="14" t="s">
        <v>23</v>
      </c>
      <c r="D162" s="14" t="s">
        <v>16</v>
      </c>
      <c r="E162" s="21" t="s">
        <v>85</v>
      </c>
      <c r="F162" s="15">
        <v>17369</v>
      </c>
      <c r="G162" s="16">
        <v>13895.4</v>
      </c>
      <c r="H162" s="30">
        <v>1736.8</v>
      </c>
      <c r="I162" s="30">
        <v>1736.8</v>
      </c>
      <c r="J162" s="32"/>
      <c r="K162" s="33"/>
      <c r="L162" s="32"/>
    </row>
    <row r="163" spans="1:14" ht="15.75" thickBot="1" x14ac:dyDescent="0.3">
      <c r="A163" s="34" t="s">
        <v>87</v>
      </c>
      <c r="B163" s="35"/>
      <c r="C163" s="35"/>
      <c r="D163" s="35"/>
      <c r="E163" s="35"/>
      <c r="F163" s="36">
        <f>SUM(F3:F162)</f>
        <v>6895404</v>
      </c>
      <c r="G163" s="36">
        <f>SUM(G3:G162)</f>
        <v>5577246.0000000028</v>
      </c>
      <c r="H163" s="37">
        <f>SUM(H3:H162)</f>
        <v>664524.00000000035</v>
      </c>
      <c r="I163" s="38">
        <f>SUM(I3:I162)</f>
        <v>653634.00000000035</v>
      </c>
    </row>
    <row r="164" spans="1:14" x14ac:dyDescent="0.25">
      <c r="A164" s="39"/>
      <c r="B164" s="40"/>
      <c r="C164" s="40"/>
      <c r="D164" s="40"/>
      <c r="E164" s="40"/>
      <c r="F164" s="41"/>
      <c r="G164" s="41"/>
      <c r="H164" s="41"/>
    </row>
    <row r="165" spans="1:14" x14ac:dyDescent="0.25">
      <c r="A165" s="39"/>
      <c r="B165" s="40"/>
      <c r="C165" s="40"/>
      <c r="D165" s="40"/>
      <c r="E165" s="40"/>
      <c r="F165" s="41"/>
      <c r="G165" s="41"/>
      <c r="H165" s="41"/>
    </row>
    <row r="166" spans="1:14" x14ac:dyDescent="0.25">
      <c r="A166" s="39"/>
      <c r="B166" s="40"/>
      <c r="C166" s="40"/>
      <c r="D166" s="40"/>
      <c r="E166" s="40"/>
      <c r="F166" s="41"/>
      <c r="G166" s="41"/>
      <c r="H166" s="41"/>
    </row>
    <row r="167" spans="1:14" x14ac:dyDescent="0.25">
      <c r="A167" s="39"/>
      <c r="B167" s="40"/>
      <c r="C167" s="40"/>
      <c r="D167" s="40"/>
      <c r="E167" s="40"/>
      <c r="F167" s="41"/>
      <c r="G167" s="41"/>
      <c r="H167" s="41"/>
      <c r="J167" s="32"/>
      <c r="K167" s="33"/>
      <c r="L167" s="32"/>
    </row>
    <row r="168" spans="1:14" x14ac:dyDescent="0.25">
      <c r="A168" s="39"/>
      <c r="B168" s="40"/>
      <c r="C168" s="40"/>
      <c r="D168" s="40"/>
      <c r="E168" s="42"/>
      <c r="F168" s="43"/>
      <c r="G168" s="43"/>
      <c r="H168" s="43"/>
      <c r="J168" s="32"/>
      <c r="K168" s="33"/>
      <c r="L168" s="32"/>
    </row>
    <row r="169" spans="1:14" x14ac:dyDescent="0.25">
      <c r="A169" s="39"/>
      <c r="B169" s="40"/>
      <c r="C169" s="40"/>
      <c r="D169" s="40"/>
      <c r="E169" s="42"/>
      <c r="F169" s="43"/>
      <c r="G169" s="43"/>
      <c r="H169" s="43"/>
      <c r="J169" s="32"/>
      <c r="K169" s="33"/>
      <c r="L169" s="32"/>
      <c r="M169" s="44"/>
      <c r="N169" s="44"/>
    </row>
    <row r="170" spans="1:14" x14ac:dyDescent="0.25">
      <c r="A170" s="39"/>
      <c r="B170" s="40"/>
      <c r="C170" s="40"/>
      <c r="D170" s="40"/>
      <c r="E170" s="42"/>
      <c r="F170" s="43"/>
      <c r="G170" s="43"/>
      <c r="H170" s="43"/>
      <c r="J170" s="32"/>
      <c r="K170" s="33"/>
      <c r="L170" s="32"/>
      <c r="M170" s="44"/>
      <c r="N170" s="44"/>
    </row>
    <row r="171" spans="1:14" x14ac:dyDescent="0.25">
      <c r="A171" s="39"/>
      <c r="B171" s="40"/>
      <c r="C171" s="40"/>
      <c r="D171" s="40"/>
      <c r="E171" s="42"/>
      <c r="F171" s="43"/>
      <c r="G171" s="43"/>
      <c r="H171" s="43"/>
      <c r="J171" s="32"/>
      <c r="K171" s="33"/>
      <c r="L171" s="32"/>
      <c r="M171" s="44"/>
      <c r="N171" s="44"/>
    </row>
    <row r="172" spans="1:14" x14ac:dyDescent="0.25">
      <c r="A172" s="39"/>
      <c r="B172" s="40"/>
      <c r="C172" s="40"/>
      <c r="D172" s="40"/>
      <c r="E172" s="42"/>
      <c r="F172" s="43"/>
      <c r="G172" s="43"/>
      <c r="H172" s="43"/>
      <c r="J172" s="32"/>
      <c r="K172" s="33"/>
      <c r="L172" s="32"/>
      <c r="M172" s="44"/>
      <c r="N172" s="44"/>
    </row>
    <row r="173" spans="1:14" x14ac:dyDescent="0.25">
      <c r="A173" s="39"/>
      <c r="B173" s="40"/>
      <c r="C173" s="40"/>
      <c r="D173" s="40"/>
      <c r="E173" s="42"/>
      <c r="F173" s="43"/>
      <c r="G173" s="43"/>
      <c r="H173" s="43"/>
      <c r="J173" s="32"/>
      <c r="K173" s="33"/>
      <c r="L173" s="32"/>
      <c r="M173" s="44"/>
      <c r="N173" s="44"/>
    </row>
    <row r="174" spans="1:14" x14ac:dyDescent="0.25">
      <c r="A174" s="39"/>
      <c r="B174" s="40"/>
      <c r="C174" s="40"/>
      <c r="D174" s="40"/>
      <c r="E174" s="40"/>
      <c r="F174" s="43"/>
      <c r="G174" s="43"/>
      <c r="H174" s="43"/>
    </row>
    <row r="175" spans="1:14" x14ac:dyDescent="0.25">
      <c r="A175" s="39"/>
      <c r="B175" s="40"/>
      <c r="C175" s="40"/>
      <c r="D175" s="40"/>
      <c r="E175" s="40"/>
      <c r="F175" s="43"/>
      <c r="G175" s="43"/>
      <c r="H175" s="43"/>
    </row>
    <row r="176" spans="1:14" x14ac:dyDescent="0.25">
      <c r="A176" s="39"/>
      <c r="B176" s="40"/>
      <c r="C176" s="40"/>
      <c r="D176" s="40"/>
      <c r="E176" s="40"/>
      <c r="F176" s="45"/>
      <c r="G176" s="45"/>
      <c r="H176" s="45"/>
    </row>
    <row r="177" spans="1:12" x14ac:dyDescent="0.25">
      <c r="A177" s="39"/>
      <c r="B177" s="40"/>
      <c r="C177" s="40"/>
      <c r="D177" s="40"/>
      <c r="E177" s="40"/>
      <c r="F177" s="45"/>
      <c r="G177" s="45"/>
      <c r="H177" s="45"/>
    </row>
    <row r="178" spans="1:12" x14ac:dyDescent="0.25">
      <c r="A178" s="39"/>
      <c r="B178" s="40"/>
      <c r="C178" s="40"/>
      <c r="D178" s="40"/>
      <c r="E178" s="40"/>
      <c r="F178" s="41"/>
      <c r="G178" s="41"/>
      <c r="H178" s="41"/>
    </row>
    <row r="179" spans="1:12" x14ac:dyDescent="0.25">
      <c r="A179" s="39"/>
      <c r="B179" s="40"/>
      <c r="C179" s="40"/>
      <c r="D179" s="40"/>
      <c r="E179" s="40"/>
      <c r="F179" s="41"/>
      <c r="G179" s="41"/>
      <c r="H179" s="41"/>
    </row>
    <row r="180" spans="1:12" x14ac:dyDescent="0.25">
      <c r="A180" s="39"/>
      <c r="B180" s="40"/>
      <c r="C180" s="40"/>
      <c r="D180" s="40"/>
      <c r="E180" s="40"/>
      <c r="F180" s="41"/>
      <c r="G180" s="41"/>
      <c r="H180" s="41"/>
    </row>
    <row r="181" spans="1:12" x14ac:dyDescent="0.25">
      <c r="A181" s="39"/>
      <c r="B181" s="40"/>
      <c r="C181" s="40"/>
      <c r="D181" s="40"/>
      <c r="E181" s="40"/>
      <c r="F181" s="41"/>
      <c r="G181" s="41"/>
      <c r="H181" s="41"/>
    </row>
    <row r="182" spans="1:12" x14ac:dyDescent="0.25">
      <c r="A182" s="39"/>
      <c r="B182" s="40"/>
      <c r="C182" s="40"/>
      <c r="D182" s="40"/>
      <c r="E182" s="40"/>
      <c r="F182" s="41"/>
      <c r="G182" s="41"/>
      <c r="H182" s="41"/>
    </row>
    <row r="183" spans="1:12" x14ac:dyDescent="0.25">
      <c r="A183" s="39"/>
      <c r="B183" s="40"/>
      <c r="C183" s="40"/>
      <c r="D183" s="40"/>
      <c r="E183" s="40"/>
      <c r="F183" s="41"/>
      <c r="G183" s="41"/>
      <c r="H183" s="41"/>
    </row>
    <row r="184" spans="1:12" x14ac:dyDescent="0.25">
      <c r="A184" s="39"/>
      <c r="B184" s="40"/>
      <c r="C184" s="40"/>
      <c r="D184" s="40"/>
      <c r="E184" s="40"/>
      <c r="F184" s="41"/>
      <c r="G184" s="41"/>
      <c r="H184" s="41"/>
    </row>
    <row r="185" spans="1:12" x14ac:dyDescent="0.25">
      <c r="A185" s="39"/>
      <c r="B185" s="40"/>
      <c r="C185" s="40"/>
      <c r="D185" s="40"/>
      <c r="E185" s="40"/>
      <c r="F185" s="41"/>
      <c r="G185" s="41"/>
      <c r="H185" s="41"/>
    </row>
    <row r="186" spans="1:12" x14ac:dyDescent="0.25">
      <c r="A186" s="39"/>
      <c r="B186" s="40"/>
      <c r="C186" s="40"/>
      <c r="D186" s="40"/>
      <c r="E186" s="40"/>
      <c r="F186" s="41"/>
      <c r="G186" s="41"/>
      <c r="H186" s="41"/>
    </row>
    <row r="187" spans="1:12" x14ac:dyDescent="0.25">
      <c r="A187" s="39"/>
      <c r="B187" s="40"/>
      <c r="C187" s="40"/>
      <c r="D187" s="40"/>
      <c r="E187" s="40"/>
      <c r="F187" s="41"/>
      <c r="G187" s="41"/>
      <c r="H187" s="41"/>
    </row>
    <row r="188" spans="1:12" x14ac:dyDescent="0.25">
      <c r="A188" s="39"/>
      <c r="B188" s="40"/>
      <c r="C188" s="40"/>
      <c r="D188" s="40"/>
      <c r="E188" s="40"/>
      <c r="F188" s="41"/>
      <c r="G188" s="41"/>
      <c r="H188" s="41"/>
    </row>
    <row r="189" spans="1:12" x14ac:dyDescent="0.25">
      <c r="A189" s="39"/>
      <c r="B189" s="40"/>
      <c r="C189" s="40"/>
      <c r="D189" s="40"/>
      <c r="E189" s="40"/>
      <c r="F189" s="41"/>
      <c r="G189" s="41"/>
      <c r="H189" s="41"/>
    </row>
    <row r="190" spans="1:12" x14ac:dyDescent="0.25">
      <c r="A190" s="26"/>
      <c r="B190" s="27"/>
      <c r="C190" s="27"/>
      <c r="D190" s="27"/>
      <c r="E190" s="26"/>
      <c r="F190" s="46"/>
      <c r="G190" s="46"/>
      <c r="H190" s="46"/>
      <c r="I190" s="46"/>
      <c r="J190" s="18"/>
      <c r="K190" s="19"/>
      <c r="L190" s="18"/>
    </row>
  </sheetData>
  <autoFilter ref="A2:O163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90" zoomScaleNormal="90" workbookViewId="0">
      <pane ySplit="2" topLeftCell="A3" activePane="bottomLeft" state="frozen"/>
      <selection activeCell="R1" sqref="R1"/>
      <selection pane="bottomLeft" activeCell="A34" sqref="A34"/>
    </sheetView>
  </sheetViews>
  <sheetFormatPr defaultColWidth="8.85546875" defaultRowHeight="15" x14ac:dyDescent="0.25"/>
  <cols>
    <col min="1" max="1" width="50.5703125" style="3" bestFit="1" customWidth="1"/>
    <col min="2" max="2" width="20.7109375" style="2" customWidth="1"/>
    <col min="3" max="3" width="20.42578125" style="2" customWidth="1"/>
    <col min="4" max="4" width="22.5703125" style="2" customWidth="1"/>
    <col min="5" max="5" width="17.5703125" style="3" customWidth="1"/>
    <col min="6" max="6" width="17.7109375" style="3" bestFit="1" customWidth="1"/>
    <col min="7" max="7" width="19.28515625" style="3" customWidth="1"/>
    <col min="8" max="8" width="17.5703125" style="3" bestFit="1" customWidth="1"/>
    <col min="9" max="9" width="17.42578125" style="47" customWidth="1"/>
    <col min="10" max="10" width="66" style="4" bestFit="1" customWidth="1"/>
    <col min="11" max="11" width="34.28515625" style="4" bestFit="1" customWidth="1"/>
    <col min="12" max="12" width="32.42578125" style="4" bestFit="1" customWidth="1"/>
    <col min="13" max="16384" width="8.85546875" style="47"/>
  </cols>
  <sheetData>
    <row r="1" spans="1:12" s="44" customFormat="1" thickBot="1" x14ac:dyDescent="0.35">
      <c r="A1" s="47" t="s">
        <v>88</v>
      </c>
      <c r="B1" s="40"/>
      <c r="C1" s="40"/>
      <c r="D1" s="40"/>
      <c r="E1" s="39"/>
      <c r="F1" s="39"/>
      <c r="G1" s="39"/>
      <c r="H1" s="39"/>
      <c r="J1" s="32"/>
      <c r="K1" s="32"/>
      <c r="L1" s="32"/>
    </row>
    <row r="2" spans="1:12" s="44" customFormat="1" ht="29.45" thickBot="1" x14ac:dyDescent="0.35">
      <c r="A2" s="48" t="s">
        <v>1</v>
      </c>
      <c r="B2" s="49" t="s">
        <v>2</v>
      </c>
      <c r="C2" s="49" t="s">
        <v>3</v>
      </c>
      <c r="D2" s="50" t="s">
        <v>4</v>
      </c>
      <c r="E2" s="51" t="s">
        <v>5</v>
      </c>
      <c r="F2" s="51" t="s">
        <v>6</v>
      </c>
      <c r="G2" s="51" t="s">
        <v>7</v>
      </c>
      <c r="H2" s="51" t="s">
        <v>8</v>
      </c>
      <c r="I2" s="51" t="s">
        <v>9</v>
      </c>
      <c r="J2" s="52" t="s">
        <v>10</v>
      </c>
      <c r="K2" s="52" t="s">
        <v>11</v>
      </c>
      <c r="L2" s="53" t="s">
        <v>12</v>
      </c>
    </row>
    <row r="3" spans="1:12" s="44" customFormat="1" ht="14.45" x14ac:dyDescent="0.3">
      <c r="A3" s="54" t="s">
        <v>36</v>
      </c>
      <c r="B3" s="55" t="s">
        <v>22</v>
      </c>
      <c r="C3" s="55" t="s">
        <v>15</v>
      </c>
      <c r="D3" s="55" t="s">
        <v>89</v>
      </c>
      <c r="E3" s="56" t="s">
        <v>24</v>
      </c>
      <c r="F3" s="57">
        <v>45830</v>
      </c>
      <c r="G3" s="58">
        <v>36664</v>
      </c>
      <c r="H3" s="58">
        <v>4583</v>
      </c>
      <c r="I3" s="59">
        <v>4583</v>
      </c>
      <c r="J3" s="60" t="s">
        <v>37</v>
      </c>
      <c r="K3" s="60" t="s">
        <v>38</v>
      </c>
      <c r="L3" s="61">
        <v>6</v>
      </c>
    </row>
    <row r="4" spans="1:12" s="44" customFormat="1" ht="14.45" x14ac:dyDescent="0.3">
      <c r="A4" s="62" t="s">
        <v>36</v>
      </c>
      <c r="B4" s="14" t="s">
        <v>22</v>
      </c>
      <c r="C4" s="14" t="s">
        <v>15</v>
      </c>
      <c r="D4" s="14" t="s">
        <v>89</v>
      </c>
      <c r="E4" s="21" t="s">
        <v>24</v>
      </c>
      <c r="F4" s="63">
        <v>45830</v>
      </c>
      <c r="G4" s="64">
        <v>36664</v>
      </c>
      <c r="H4" s="64">
        <v>4583</v>
      </c>
      <c r="I4" s="65">
        <v>4583</v>
      </c>
      <c r="J4" s="66" t="s">
        <v>37</v>
      </c>
      <c r="K4" s="66" t="s">
        <v>38</v>
      </c>
      <c r="L4" s="67">
        <v>6</v>
      </c>
    </row>
    <row r="5" spans="1:12" s="44" customFormat="1" ht="14.45" x14ac:dyDescent="0.3">
      <c r="A5" s="62" t="s">
        <v>36</v>
      </c>
      <c r="B5" s="14" t="s">
        <v>22</v>
      </c>
      <c r="C5" s="14" t="s">
        <v>15</v>
      </c>
      <c r="D5" s="14" t="s">
        <v>89</v>
      </c>
      <c r="E5" s="21" t="s">
        <v>24</v>
      </c>
      <c r="F5" s="15">
        <v>47282</v>
      </c>
      <c r="G5" s="64">
        <v>37825.599999999999</v>
      </c>
      <c r="H5" s="64">
        <v>4728.2</v>
      </c>
      <c r="I5" s="68">
        <v>4728.2</v>
      </c>
      <c r="J5" s="66" t="s">
        <v>37</v>
      </c>
      <c r="K5" s="66" t="s">
        <v>38</v>
      </c>
      <c r="L5" s="67">
        <v>6</v>
      </c>
    </row>
    <row r="6" spans="1:12" s="44" customFormat="1" ht="14.45" x14ac:dyDescent="0.3">
      <c r="A6" s="62" t="s">
        <v>36</v>
      </c>
      <c r="B6" s="14" t="s">
        <v>22</v>
      </c>
      <c r="C6" s="14" t="s">
        <v>15</v>
      </c>
      <c r="D6" s="14" t="s">
        <v>89</v>
      </c>
      <c r="E6" s="21" t="s">
        <v>24</v>
      </c>
      <c r="F6" s="15">
        <v>47282</v>
      </c>
      <c r="G6" s="64">
        <v>37825.599999999999</v>
      </c>
      <c r="H6" s="64">
        <v>4728.2</v>
      </c>
      <c r="I6" s="68">
        <v>4728.2</v>
      </c>
      <c r="J6" s="66" t="s">
        <v>37</v>
      </c>
      <c r="K6" s="66" t="s">
        <v>38</v>
      </c>
      <c r="L6" s="67">
        <v>6</v>
      </c>
    </row>
    <row r="7" spans="1:12" s="44" customFormat="1" thickBot="1" x14ac:dyDescent="0.35">
      <c r="A7" s="69" t="s">
        <v>36</v>
      </c>
      <c r="B7" s="70" t="s">
        <v>22</v>
      </c>
      <c r="C7" s="70" t="s">
        <v>15</v>
      </c>
      <c r="D7" s="70" t="s">
        <v>89</v>
      </c>
      <c r="E7" s="71" t="s">
        <v>17</v>
      </c>
      <c r="F7" s="72">
        <v>36000</v>
      </c>
      <c r="G7" s="73">
        <v>28800</v>
      </c>
      <c r="H7" s="73">
        <v>3600</v>
      </c>
      <c r="I7" s="74">
        <v>3600</v>
      </c>
      <c r="J7" s="75" t="s">
        <v>37</v>
      </c>
      <c r="K7" s="75" t="s">
        <v>38</v>
      </c>
      <c r="L7" s="76">
        <v>6</v>
      </c>
    </row>
    <row r="8" spans="1:12" s="44" customFormat="1" ht="14.45" x14ac:dyDescent="0.3">
      <c r="A8" s="54" t="s">
        <v>90</v>
      </c>
      <c r="B8" s="55" t="s">
        <v>22</v>
      </c>
      <c r="C8" s="55" t="s">
        <v>23</v>
      </c>
      <c r="D8" s="55" t="s">
        <v>89</v>
      </c>
      <c r="E8" s="56" t="s">
        <v>17</v>
      </c>
      <c r="F8" s="57">
        <v>39852</v>
      </c>
      <c r="G8" s="58">
        <v>31881.599999999999</v>
      </c>
      <c r="H8" s="77">
        <v>4067.7</v>
      </c>
      <c r="I8" s="59">
        <v>3902.7000000000003</v>
      </c>
      <c r="J8" s="60" t="s">
        <v>90</v>
      </c>
      <c r="K8" s="60" t="s">
        <v>91</v>
      </c>
      <c r="L8" s="61" t="s">
        <v>92</v>
      </c>
    </row>
    <row r="9" spans="1:12" s="44" customFormat="1" ht="14.45" x14ac:dyDescent="0.3">
      <c r="A9" s="62" t="s">
        <v>90</v>
      </c>
      <c r="B9" s="14" t="s">
        <v>22</v>
      </c>
      <c r="C9" s="14" t="s">
        <v>23</v>
      </c>
      <c r="D9" s="14" t="s">
        <v>89</v>
      </c>
      <c r="E9" s="21" t="s">
        <v>17</v>
      </c>
      <c r="F9" s="15">
        <v>39852</v>
      </c>
      <c r="G9" s="16">
        <v>31881.599999999999</v>
      </c>
      <c r="H9" s="78">
        <v>4067.7</v>
      </c>
      <c r="I9" s="68">
        <v>3902.7000000000003</v>
      </c>
      <c r="J9" s="18" t="s">
        <v>90</v>
      </c>
      <c r="K9" s="18" t="s">
        <v>91</v>
      </c>
      <c r="L9" s="79" t="s">
        <v>92</v>
      </c>
    </row>
    <row r="10" spans="1:12" s="44" customFormat="1" ht="14.45" x14ac:dyDescent="0.3">
      <c r="A10" s="62" t="s">
        <v>90</v>
      </c>
      <c r="B10" s="14" t="s">
        <v>22</v>
      </c>
      <c r="C10" s="14" t="s">
        <v>23</v>
      </c>
      <c r="D10" s="14" t="s">
        <v>89</v>
      </c>
      <c r="E10" s="21" t="s">
        <v>17</v>
      </c>
      <c r="F10" s="15">
        <v>39852</v>
      </c>
      <c r="G10" s="16">
        <v>31881.599999999999</v>
      </c>
      <c r="H10" s="78">
        <v>4067.7</v>
      </c>
      <c r="I10" s="68">
        <v>3902.7000000000003</v>
      </c>
      <c r="J10" s="18" t="s">
        <v>90</v>
      </c>
      <c r="K10" s="18" t="s">
        <v>91</v>
      </c>
      <c r="L10" s="79" t="s">
        <v>92</v>
      </c>
    </row>
    <row r="11" spans="1:12" s="44" customFormat="1" ht="14.45" x14ac:dyDescent="0.3">
      <c r="A11" s="62" t="s">
        <v>90</v>
      </c>
      <c r="B11" s="14" t="s">
        <v>22</v>
      </c>
      <c r="C11" s="14" t="s">
        <v>23</v>
      </c>
      <c r="D11" s="14" t="s">
        <v>89</v>
      </c>
      <c r="E11" s="21" t="s">
        <v>17</v>
      </c>
      <c r="F11" s="15">
        <v>39852</v>
      </c>
      <c r="G11" s="16">
        <v>31881.599999999999</v>
      </c>
      <c r="H11" s="16">
        <v>4067.7</v>
      </c>
      <c r="I11" s="68">
        <v>3902.7000000000003</v>
      </c>
      <c r="J11" s="18" t="s">
        <v>90</v>
      </c>
      <c r="K11" s="18" t="s">
        <v>91</v>
      </c>
      <c r="L11" s="79" t="s">
        <v>92</v>
      </c>
    </row>
    <row r="12" spans="1:12" s="44" customFormat="1" thickBot="1" x14ac:dyDescent="0.35">
      <c r="A12" s="69" t="s">
        <v>90</v>
      </c>
      <c r="B12" s="70" t="s">
        <v>22</v>
      </c>
      <c r="C12" s="70" t="s">
        <v>23</v>
      </c>
      <c r="D12" s="70" t="s">
        <v>89</v>
      </c>
      <c r="E12" s="71" t="s">
        <v>17</v>
      </c>
      <c r="F12" s="72">
        <v>39852</v>
      </c>
      <c r="G12" s="80">
        <v>31881.599999999999</v>
      </c>
      <c r="H12" s="64">
        <v>4067.7</v>
      </c>
      <c r="I12" s="74">
        <v>3902.7000000000003</v>
      </c>
      <c r="J12" s="81" t="s">
        <v>90</v>
      </c>
      <c r="K12" s="81" t="s">
        <v>91</v>
      </c>
      <c r="L12" s="82" t="s">
        <v>92</v>
      </c>
    </row>
    <row r="13" spans="1:12" s="44" customFormat="1" thickBot="1" x14ac:dyDescent="0.35">
      <c r="A13" s="83" t="s">
        <v>93</v>
      </c>
      <c r="B13" s="84" t="s">
        <v>94</v>
      </c>
      <c r="C13" s="84" t="s">
        <v>15</v>
      </c>
      <c r="D13" s="84" t="s">
        <v>89</v>
      </c>
      <c r="E13" s="85" t="s">
        <v>17</v>
      </c>
      <c r="F13" s="57">
        <v>39852</v>
      </c>
      <c r="G13" s="58">
        <v>31881.599999999999</v>
      </c>
      <c r="H13" s="77">
        <v>4067.7</v>
      </c>
      <c r="I13" s="59">
        <v>3902.7000000000003</v>
      </c>
      <c r="J13" s="86" t="s">
        <v>95</v>
      </c>
      <c r="K13" s="87" t="s">
        <v>26</v>
      </c>
      <c r="L13" s="53">
        <v>21</v>
      </c>
    </row>
    <row r="14" spans="1:12" s="44" customFormat="1" ht="14.45" x14ac:dyDescent="0.3">
      <c r="A14" s="54" t="s">
        <v>96</v>
      </c>
      <c r="B14" s="55" t="s">
        <v>22</v>
      </c>
      <c r="C14" s="55" t="s">
        <v>15</v>
      </c>
      <c r="D14" s="55" t="s">
        <v>89</v>
      </c>
      <c r="E14" s="55" t="s">
        <v>24</v>
      </c>
      <c r="F14" s="57">
        <v>200000</v>
      </c>
      <c r="G14" s="58">
        <v>160000</v>
      </c>
      <c r="H14" s="58">
        <v>20000</v>
      </c>
      <c r="I14" s="59">
        <v>20000</v>
      </c>
      <c r="J14" s="60" t="s">
        <v>97</v>
      </c>
      <c r="K14" s="88" t="s">
        <v>98</v>
      </c>
      <c r="L14" s="89" t="s">
        <v>99</v>
      </c>
    </row>
    <row r="15" spans="1:12" s="44" customFormat="1" ht="14.45" x14ac:dyDescent="0.3">
      <c r="A15" s="62" t="s">
        <v>96</v>
      </c>
      <c r="B15" s="14" t="s">
        <v>22</v>
      </c>
      <c r="C15" s="14" t="s">
        <v>15</v>
      </c>
      <c r="D15" s="14" t="s">
        <v>89</v>
      </c>
      <c r="E15" s="14" t="s">
        <v>24</v>
      </c>
      <c r="F15" s="15">
        <v>200000</v>
      </c>
      <c r="G15" s="16">
        <v>160000</v>
      </c>
      <c r="H15" s="16">
        <v>20000</v>
      </c>
      <c r="I15" s="68">
        <v>20000</v>
      </c>
      <c r="J15" s="18" t="s">
        <v>97</v>
      </c>
      <c r="K15" s="19" t="s">
        <v>98</v>
      </c>
      <c r="L15" s="90" t="s">
        <v>99</v>
      </c>
    </row>
    <row r="16" spans="1:12" s="44" customFormat="1" ht="14.45" x14ac:dyDescent="0.3">
      <c r="A16" s="62" t="s">
        <v>96</v>
      </c>
      <c r="B16" s="14" t="s">
        <v>22</v>
      </c>
      <c r="C16" s="14" t="s">
        <v>15</v>
      </c>
      <c r="D16" s="14" t="s">
        <v>89</v>
      </c>
      <c r="E16" s="14" t="s">
        <v>17</v>
      </c>
      <c r="F16" s="15">
        <v>43223</v>
      </c>
      <c r="G16" s="16">
        <v>34578.400000000001</v>
      </c>
      <c r="H16" s="16">
        <v>4404.8</v>
      </c>
      <c r="I16" s="68">
        <v>4239.8</v>
      </c>
      <c r="J16" s="18" t="s">
        <v>97</v>
      </c>
      <c r="K16" s="19" t="s">
        <v>98</v>
      </c>
      <c r="L16" s="90" t="s">
        <v>99</v>
      </c>
    </row>
    <row r="17" spans="1:12" s="44" customFormat="1" ht="14.45" x14ac:dyDescent="0.3">
      <c r="A17" s="62" t="s">
        <v>96</v>
      </c>
      <c r="B17" s="14" t="s">
        <v>22</v>
      </c>
      <c r="C17" s="14" t="s">
        <v>15</v>
      </c>
      <c r="D17" s="14" t="s">
        <v>89</v>
      </c>
      <c r="E17" s="14" t="s">
        <v>17</v>
      </c>
      <c r="F17" s="91">
        <v>43223</v>
      </c>
      <c r="G17" s="78">
        <v>34578.400000000001</v>
      </c>
      <c r="H17" s="78">
        <v>4404.8</v>
      </c>
      <c r="I17" s="92">
        <v>4239.8</v>
      </c>
      <c r="J17" s="18" t="s">
        <v>97</v>
      </c>
      <c r="K17" s="19" t="s">
        <v>98</v>
      </c>
      <c r="L17" s="90" t="s">
        <v>99</v>
      </c>
    </row>
    <row r="18" spans="1:12" s="44" customFormat="1" ht="14.45" x14ac:dyDescent="0.3">
      <c r="A18" s="62" t="s">
        <v>96</v>
      </c>
      <c r="B18" s="14" t="s">
        <v>22</v>
      </c>
      <c r="C18" s="14" t="s">
        <v>15</v>
      </c>
      <c r="D18" s="14" t="s">
        <v>89</v>
      </c>
      <c r="E18" s="14" t="s">
        <v>24</v>
      </c>
      <c r="F18" s="15">
        <v>45830</v>
      </c>
      <c r="G18" s="16">
        <v>36664</v>
      </c>
      <c r="H18" s="16">
        <v>4583</v>
      </c>
      <c r="I18" s="68">
        <v>4583</v>
      </c>
      <c r="J18" s="18" t="s">
        <v>97</v>
      </c>
      <c r="K18" s="19" t="s">
        <v>98</v>
      </c>
      <c r="L18" s="90" t="s">
        <v>99</v>
      </c>
    </row>
    <row r="19" spans="1:12" s="44" customFormat="1" thickBot="1" x14ac:dyDescent="0.35">
      <c r="A19" s="69" t="s">
        <v>96</v>
      </c>
      <c r="B19" s="70" t="s">
        <v>22</v>
      </c>
      <c r="C19" s="70" t="s">
        <v>15</v>
      </c>
      <c r="D19" s="70" t="s">
        <v>89</v>
      </c>
      <c r="E19" s="70" t="s">
        <v>24</v>
      </c>
      <c r="F19" s="63">
        <v>45830</v>
      </c>
      <c r="G19" s="64">
        <v>36664</v>
      </c>
      <c r="H19" s="64">
        <v>4583</v>
      </c>
      <c r="I19" s="65">
        <v>4583</v>
      </c>
      <c r="J19" s="93" t="s">
        <v>97</v>
      </c>
      <c r="K19" s="94" t="s">
        <v>98</v>
      </c>
      <c r="L19" s="90" t="s">
        <v>99</v>
      </c>
    </row>
    <row r="20" spans="1:12" s="44" customFormat="1" ht="14.45" x14ac:dyDescent="0.3">
      <c r="A20" s="54" t="s">
        <v>100</v>
      </c>
      <c r="B20" s="55" t="s">
        <v>94</v>
      </c>
      <c r="C20" s="55" t="s">
        <v>15</v>
      </c>
      <c r="D20" s="55" t="s">
        <v>89</v>
      </c>
      <c r="E20" s="56" t="s">
        <v>17</v>
      </c>
      <c r="F20" s="57">
        <v>36000</v>
      </c>
      <c r="G20" s="58">
        <v>28800</v>
      </c>
      <c r="H20" s="58">
        <v>3600</v>
      </c>
      <c r="I20" s="95">
        <v>3600</v>
      </c>
      <c r="J20" s="60" t="s">
        <v>101</v>
      </c>
      <c r="K20" s="88" t="s">
        <v>102</v>
      </c>
      <c r="L20" s="61">
        <v>9</v>
      </c>
    </row>
    <row r="21" spans="1:12" s="44" customFormat="1" ht="14.45" x14ac:dyDescent="0.3">
      <c r="A21" s="62" t="s">
        <v>100</v>
      </c>
      <c r="B21" s="14" t="s">
        <v>94</v>
      </c>
      <c r="C21" s="14" t="s">
        <v>15</v>
      </c>
      <c r="D21" s="14" t="s">
        <v>89</v>
      </c>
      <c r="E21" s="21" t="s">
        <v>17</v>
      </c>
      <c r="F21" s="15">
        <v>36000</v>
      </c>
      <c r="G21" s="64">
        <v>28800</v>
      </c>
      <c r="H21" s="64">
        <v>3600</v>
      </c>
      <c r="I21" s="96">
        <v>3600</v>
      </c>
      <c r="J21" s="18" t="s">
        <v>101</v>
      </c>
      <c r="K21" s="19" t="s">
        <v>102</v>
      </c>
      <c r="L21" s="79">
        <v>9</v>
      </c>
    </row>
    <row r="22" spans="1:12" s="44" customFormat="1" thickBot="1" x14ac:dyDescent="0.35">
      <c r="A22" s="69" t="s">
        <v>100</v>
      </c>
      <c r="B22" s="70" t="s">
        <v>94</v>
      </c>
      <c r="C22" s="70" t="s">
        <v>15</v>
      </c>
      <c r="D22" s="70" t="s">
        <v>89</v>
      </c>
      <c r="E22" s="71" t="s">
        <v>17</v>
      </c>
      <c r="F22" s="72">
        <v>36000</v>
      </c>
      <c r="G22" s="73">
        <v>28800</v>
      </c>
      <c r="H22" s="73">
        <v>3600</v>
      </c>
      <c r="I22" s="97">
        <v>3600</v>
      </c>
      <c r="J22" s="81" t="s">
        <v>101</v>
      </c>
      <c r="K22" s="98" t="s">
        <v>102</v>
      </c>
      <c r="L22" s="82">
        <v>9</v>
      </c>
    </row>
    <row r="23" spans="1:12" s="44" customFormat="1" ht="15.75" thickBot="1" x14ac:dyDescent="0.3">
      <c r="A23" s="99" t="s">
        <v>86</v>
      </c>
      <c r="B23" s="70" t="s">
        <v>83</v>
      </c>
      <c r="C23" s="70" t="s">
        <v>15</v>
      </c>
      <c r="D23" s="70" t="s">
        <v>89</v>
      </c>
      <c r="E23" s="71" t="s">
        <v>85</v>
      </c>
      <c r="F23" s="100">
        <v>2558</v>
      </c>
      <c r="G23" s="73">
        <v>2046.4</v>
      </c>
      <c r="H23" s="73">
        <v>255.8</v>
      </c>
      <c r="I23" s="101">
        <v>255.8</v>
      </c>
      <c r="J23" s="107"/>
      <c r="K23" s="108"/>
      <c r="L23" s="109"/>
    </row>
    <row r="24" spans="1:12" s="44" customFormat="1" ht="15.75" thickBot="1" x14ac:dyDescent="0.3">
      <c r="A24" s="102" t="s">
        <v>87</v>
      </c>
      <c r="B24" s="103"/>
      <c r="C24" s="103"/>
      <c r="D24" s="103"/>
      <c r="E24" s="103"/>
      <c r="F24" s="104">
        <f>SUM(F3:F23)</f>
        <v>1150000</v>
      </c>
      <c r="G24" s="104">
        <f>SUM(G3:G23)</f>
        <v>920000</v>
      </c>
      <c r="H24" s="104">
        <f>SUM(H3:H23)</f>
        <v>115660</v>
      </c>
      <c r="I24" s="105">
        <f>SUM(I3:I23)</f>
        <v>114340</v>
      </c>
      <c r="J24" s="110"/>
      <c r="K24" s="111"/>
      <c r="L24" s="112"/>
    </row>
    <row r="25" spans="1:12" s="44" customFormat="1" ht="14.45" x14ac:dyDescent="0.3">
      <c r="A25" s="39"/>
      <c r="B25" s="40"/>
      <c r="C25" s="40"/>
      <c r="D25" s="40"/>
      <c r="E25" s="40"/>
      <c r="F25" s="41"/>
      <c r="G25" s="41"/>
      <c r="H25" s="41"/>
      <c r="J25" s="32"/>
      <c r="K25" s="32"/>
      <c r="L25" s="32"/>
    </row>
    <row r="26" spans="1:12" ht="14.45" x14ac:dyDescent="0.3">
      <c r="A26" s="39"/>
      <c r="B26" s="40"/>
      <c r="C26" s="40"/>
      <c r="D26" s="40"/>
      <c r="E26" s="40"/>
      <c r="F26" s="41"/>
      <c r="G26" s="41"/>
      <c r="H26" s="41"/>
    </row>
    <row r="27" spans="1:12" ht="14.45" x14ac:dyDescent="0.3">
      <c r="A27" s="39"/>
      <c r="B27" s="40"/>
      <c r="C27" s="40"/>
      <c r="D27" s="40"/>
      <c r="E27" s="40"/>
      <c r="F27" s="41"/>
      <c r="G27" s="41"/>
      <c r="H27" s="41"/>
    </row>
    <row r="28" spans="1:12" ht="14.45" x14ac:dyDescent="0.3">
      <c r="A28" s="39"/>
      <c r="B28" s="40"/>
      <c r="C28" s="40"/>
      <c r="D28" s="40"/>
      <c r="E28" s="40"/>
      <c r="F28" s="41"/>
      <c r="G28" s="41"/>
      <c r="H28" s="41"/>
    </row>
    <row r="29" spans="1:12" ht="14.45" x14ac:dyDescent="0.3">
      <c r="A29" s="39"/>
      <c r="B29" s="40"/>
      <c r="C29" s="40"/>
      <c r="D29" s="40"/>
      <c r="E29" s="42"/>
      <c r="F29" s="43"/>
      <c r="G29" s="43"/>
      <c r="H29" s="43"/>
    </row>
    <row r="30" spans="1:12" ht="14.45" x14ac:dyDescent="0.3">
      <c r="A30" s="39"/>
      <c r="B30" s="40"/>
      <c r="C30" s="40"/>
      <c r="D30" s="40"/>
      <c r="E30" s="42"/>
      <c r="F30" s="43"/>
      <c r="G30" s="43"/>
      <c r="H30" s="43"/>
    </row>
    <row r="31" spans="1:12" ht="14.45" x14ac:dyDescent="0.3">
      <c r="A31" s="39"/>
      <c r="B31" s="40"/>
      <c r="C31" s="40"/>
      <c r="D31" s="40"/>
      <c r="E31" s="42"/>
      <c r="F31" s="43"/>
      <c r="G31" s="43"/>
      <c r="H31" s="43"/>
    </row>
    <row r="32" spans="1:12" ht="14.45" x14ac:dyDescent="0.3">
      <c r="A32" s="39"/>
      <c r="B32" s="40"/>
      <c r="C32" s="40"/>
      <c r="D32" s="40"/>
      <c r="E32" s="42"/>
      <c r="F32" s="43"/>
      <c r="G32" s="43"/>
      <c r="H32" s="43"/>
    </row>
    <row r="33" spans="1:8" ht="14.45" x14ac:dyDescent="0.3">
      <c r="A33" s="39"/>
      <c r="B33" s="40"/>
      <c r="C33" s="40"/>
      <c r="D33" s="40"/>
      <c r="E33" s="42"/>
      <c r="F33" s="43"/>
      <c r="G33" s="43"/>
      <c r="H33" s="43"/>
    </row>
    <row r="34" spans="1:8" ht="14.45" x14ac:dyDescent="0.3">
      <c r="A34" s="39"/>
      <c r="B34" s="40"/>
      <c r="C34" s="40"/>
      <c r="D34" s="40"/>
      <c r="E34" s="42"/>
      <c r="F34" s="43"/>
      <c r="G34" s="43"/>
      <c r="H34" s="43"/>
    </row>
    <row r="35" spans="1:8" ht="14.45" x14ac:dyDescent="0.3">
      <c r="A35" s="39"/>
      <c r="B35" s="40"/>
      <c r="C35" s="40"/>
      <c r="D35" s="40"/>
      <c r="E35" s="40"/>
      <c r="F35" s="43"/>
      <c r="G35" s="43"/>
      <c r="H35" s="43"/>
    </row>
    <row r="36" spans="1:8" ht="14.45" x14ac:dyDescent="0.3">
      <c r="A36" s="39"/>
      <c r="B36" s="40"/>
      <c r="C36" s="40"/>
      <c r="D36" s="40"/>
      <c r="E36" s="40"/>
      <c r="F36" s="43"/>
      <c r="G36" s="43"/>
      <c r="H36" s="43"/>
    </row>
    <row r="37" spans="1:8" x14ac:dyDescent="0.25">
      <c r="A37" s="39"/>
      <c r="B37" s="40"/>
      <c r="C37" s="40"/>
      <c r="D37" s="40"/>
      <c r="E37" s="40"/>
      <c r="F37" s="45"/>
      <c r="G37" s="45"/>
      <c r="H37" s="45"/>
    </row>
    <row r="38" spans="1:8" x14ac:dyDescent="0.25">
      <c r="A38" s="39"/>
      <c r="B38" s="40"/>
      <c r="C38" s="40"/>
      <c r="D38" s="40"/>
      <c r="E38" s="40"/>
      <c r="F38" s="45"/>
      <c r="G38" s="45"/>
      <c r="H38" s="45"/>
    </row>
    <row r="39" spans="1:8" x14ac:dyDescent="0.25">
      <c r="A39" s="39"/>
      <c r="B39" s="40"/>
      <c r="C39" s="40"/>
      <c r="D39" s="40"/>
      <c r="E39" s="40"/>
      <c r="F39" s="41"/>
      <c r="G39" s="41"/>
      <c r="H39" s="41"/>
    </row>
    <row r="40" spans="1:8" x14ac:dyDescent="0.25">
      <c r="A40" s="39"/>
      <c r="B40" s="40"/>
      <c r="C40" s="40"/>
      <c r="D40" s="40"/>
      <c r="E40" s="40"/>
      <c r="F40" s="41"/>
      <c r="G40" s="41"/>
      <c r="H40" s="41"/>
    </row>
    <row r="41" spans="1:8" x14ac:dyDescent="0.25">
      <c r="A41" s="39"/>
      <c r="B41" s="40"/>
      <c r="C41" s="40"/>
      <c r="D41" s="40"/>
      <c r="E41" s="40"/>
      <c r="F41" s="41"/>
      <c r="G41" s="41"/>
      <c r="H41" s="41"/>
    </row>
    <row r="42" spans="1:8" x14ac:dyDescent="0.25">
      <c r="A42" s="39"/>
      <c r="B42" s="40"/>
      <c r="C42" s="40"/>
      <c r="D42" s="40"/>
      <c r="E42" s="40"/>
      <c r="F42" s="41"/>
      <c r="G42" s="41"/>
      <c r="H42" s="41"/>
    </row>
    <row r="43" spans="1:8" x14ac:dyDescent="0.25">
      <c r="A43" s="39"/>
      <c r="B43" s="40"/>
      <c r="C43" s="40"/>
      <c r="D43" s="40"/>
      <c r="E43" s="40"/>
      <c r="F43" s="41"/>
      <c r="G43" s="41"/>
      <c r="H43" s="41"/>
    </row>
    <row r="44" spans="1:8" x14ac:dyDescent="0.25">
      <c r="A44" s="39"/>
      <c r="B44" s="40"/>
      <c r="C44" s="40"/>
      <c r="D44" s="40"/>
      <c r="E44" s="40"/>
      <c r="F44" s="41"/>
      <c r="G44" s="41"/>
      <c r="H44" s="41"/>
    </row>
    <row r="45" spans="1:8" x14ac:dyDescent="0.25">
      <c r="A45" s="39"/>
      <c r="B45" s="40"/>
      <c r="C45" s="40"/>
      <c r="D45" s="40"/>
      <c r="E45" s="40"/>
      <c r="F45" s="41"/>
      <c r="G45" s="41"/>
      <c r="H45" s="41"/>
    </row>
    <row r="46" spans="1:8" x14ac:dyDescent="0.25">
      <c r="A46" s="39"/>
      <c r="B46" s="40"/>
      <c r="C46" s="40"/>
      <c r="D46" s="40"/>
      <c r="E46" s="40"/>
      <c r="F46" s="41"/>
      <c r="G46" s="41"/>
      <c r="H46" s="41"/>
    </row>
    <row r="47" spans="1:8" x14ac:dyDescent="0.25">
      <c r="A47" s="39"/>
      <c r="B47" s="40"/>
      <c r="C47" s="40"/>
      <c r="D47" s="40"/>
      <c r="E47" s="40"/>
      <c r="F47" s="41"/>
      <c r="G47" s="41"/>
      <c r="H47" s="41"/>
    </row>
    <row r="48" spans="1:8" x14ac:dyDescent="0.25">
      <c r="A48" s="39"/>
      <c r="B48" s="40"/>
      <c r="C48" s="40"/>
      <c r="D48" s="40"/>
      <c r="E48" s="40"/>
      <c r="F48" s="41"/>
      <c r="G48" s="41"/>
      <c r="H48" s="41"/>
    </row>
    <row r="49" spans="1:9" x14ac:dyDescent="0.25">
      <c r="A49" s="39"/>
      <c r="B49" s="40"/>
      <c r="C49" s="40"/>
      <c r="D49" s="40"/>
      <c r="E49" s="40"/>
      <c r="F49" s="41"/>
      <c r="G49" s="41"/>
      <c r="H49" s="41"/>
    </row>
    <row r="50" spans="1:9" x14ac:dyDescent="0.25">
      <c r="A50" s="39"/>
      <c r="B50" s="40"/>
      <c r="C50" s="40"/>
      <c r="D50" s="40"/>
      <c r="E50" s="40"/>
      <c r="F50" s="41"/>
      <c r="G50" s="41"/>
      <c r="H50" s="41"/>
    </row>
    <row r="51" spans="1:9" x14ac:dyDescent="0.25">
      <c r="F51" s="106"/>
      <c r="G51" s="106"/>
      <c r="H51" s="106"/>
      <c r="I51" s="106"/>
    </row>
  </sheetData>
  <autoFilter ref="A2:L24"/>
  <mergeCells count="1">
    <mergeCell ref="J23:L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TN2018042</vt:lpstr>
      <vt:lpstr>TN2018050</vt:lpstr>
    </vt:vector>
  </TitlesOfParts>
  <Company>TDOT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Duchac</dc:creator>
  <cp:lastModifiedBy>alairegage</cp:lastModifiedBy>
  <dcterms:created xsi:type="dcterms:W3CDTF">2018-12-18T21:23:37Z</dcterms:created>
  <dcterms:modified xsi:type="dcterms:W3CDTF">2018-12-18T22:10:00Z</dcterms:modified>
</cp:coreProperties>
</file>